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 Resumen ANTIGUA" sheetId="1" r:id="rId5"/>
    <sheet state="hidden" name="Portada" sheetId="2" r:id="rId6"/>
    <sheet state="visible" name="HOJA RESÚMEN 2025" sheetId="3" r:id="rId7"/>
    <sheet state="visible" name="Copy of HOJA RESÚMEN 2025" sheetId="4" r:id="rId8"/>
    <sheet state="visible" name="Auditoría Redes Sociales" sheetId="5" r:id="rId9"/>
    <sheet state="visible" name="Auditoria Sitio Web" sheetId="6" r:id="rId10"/>
    <sheet state="visible" name="Auditoria en Ecommerce" sheetId="7" r:id="rId11"/>
    <sheet state="visible" name="Auditoria de Google y Metas Ads" sheetId="8" r:id="rId12"/>
    <sheet state="visible" name="Fase 1 Sitio Web" sheetId="9" r:id="rId13"/>
    <sheet state="visible" name="Anualidad" sheetId="10" r:id="rId14"/>
    <sheet state="hidden" name="FAse 1 Woocommerce" sheetId="11" r:id="rId15"/>
    <sheet state="hidden" name="Copy of Anualidad" sheetId="12" r:id="rId16"/>
    <sheet state="visible" name="FAse 1 Woocommerce." sheetId="13" r:id="rId17"/>
    <sheet state="visible" name="Fase 1 Shopify" sheetId="14" r:id="rId18"/>
    <sheet state="visible" name="Fase 2" sheetId="15" r:id="rId19"/>
    <sheet state="visible" name="Fase 2 Creación de Redes Social" sheetId="16" r:id="rId20"/>
    <sheet state="visible" name="Fase 3" sheetId="17" r:id="rId21"/>
    <sheet state="visible" name="Fase 3.1" sheetId="18" r:id="rId22"/>
    <sheet state="visible" name="Planes Bucéfalo" sheetId="19" r:id="rId23"/>
    <sheet state="hidden" name="Bonos" sheetId="20" r:id="rId24"/>
    <sheet state="hidden" name="Formula" sheetId="21" r:id="rId25"/>
    <sheet state="hidden" name=" ESTRATEGÍA SEO COMPLETA" sheetId="22" r:id="rId26"/>
    <sheet state="visible" name="Términos y Condiciones" sheetId="23" r:id="rId27"/>
  </sheets>
  <definedNames/>
  <calcPr/>
</workbook>
</file>

<file path=xl/sharedStrings.xml><?xml version="1.0" encoding="utf-8"?>
<sst xmlns="http://schemas.openxmlformats.org/spreadsheetml/2006/main" count="1338" uniqueCount="551">
  <si>
    <t xml:space="preserve">En atención a: </t>
  </si>
  <si>
    <t>Consultoría E3</t>
  </si>
  <si>
    <r>
      <rPr>
        <rFont val="Poppins"/>
        <color rgb="FFFFFFFF"/>
        <sz val="9.0"/>
      </rPr>
      <t xml:space="preserve">  </t>
    </r>
    <r>
      <rPr>
        <rFont val="Poppins"/>
        <b/>
        <color rgb="FFFFFFFF"/>
        <sz val="9.0"/>
      </rPr>
      <t xml:space="preserve">Fecha: </t>
    </r>
  </si>
  <si>
    <t>Cliente:</t>
  </si>
  <si>
    <t>Ernesto García</t>
  </si>
  <si>
    <t>No. Cotización</t>
  </si>
  <si>
    <t>E3C195E01</t>
  </si>
  <si>
    <t>Proyecto:</t>
  </si>
  <si>
    <t>MKT Digital</t>
  </si>
  <si>
    <t>Moneda:</t>
  </si>
  <si>
    <t>MXN</t>
  </si>
  <si>
    <t>Asesor Comercial:</t>
  </si>
  <si>
    <t>Lorena Soto</t>
  </si>
  <si>
    <t>Vigencia de Cotización</t>
  </si>
  <si>
    <t>Esquema de Pagos:</t>
  </si>
  <si>
    <t>1 Pago Único</t>
  </si>
  <si>
    <t>Tipo de Cambio:</t>
  </si>
  <si>
    <t>NA</t>
  </si>
  <si>
    <t>Tipo de Servicio</t>
  </si>
  <si>
    <t>No. Fase</t>
  </si>
  <si>
    <t>Servicio</t>
  </si>
  <si>
    <t>Total Servicio</t>
  </si>
  <si>
    <t>servicios pago único</t>
  </si>
  <si>
    <t>FASE 1</t>
  </si>
  <si>
    <t>FASE 2</t>
  </si>
  <si>
    <t>FASE 3</t>
  </si>
  <si>
    <t>Total   Pago  Único</t>
  </si>
  <si>
    <t>(+ IVA)</t>
  </si>
  <si>
    <t>Servicios mensuales</t>
  </si>
  <si>
    <t>FASE 4</t>
  </si>
  <si>
    <t>Total   Pago  Mensual</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</si>
  <si>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t>
    </r>
  </si>
  <si>
    <t>Cupon Factory</t>
  </si>
  <si>
    <t>E3 Go</t>
  </si>
  <si>
    <t>Bucéfalo</t>
  </si>
  <si>
    <t xml:space="preserve">Cupones Digitales </t>
  </si>
  <si>
    <t>Herramientas múltiples</t>
  </si>
  <si>
    <t>Nuestro CRM especializado</t>
  </si>
  <si>
    <t>para Marketing Móvil.</t>
  </si>
  <si>
    <t>para tu negocio.</t>
  </si>
  <si>
    <t>para la gestión de clientes.</t>
  </si>
  <si>
    <t>*Plus - Servicio Centinela E3</t>
  </si>
  <si>
    <r>
      <rPr>
        <rFont val="Poppins"/>
        <color rgb="FF000000"/>
        <sz val="9.0"/>
      </rPr>
      <t>Al contratar los servicios de E3, obtienes acceso exclusivo a nuestro "</t>
    </r>
    <r>
      <rPr>
        <rFont val="Poppins"/>
        <b/>
        <color rgb="FF000000"/>
        <sz val="9.0"/>
      </rPr>
      <t>Servicio Centinela E3</t>
    </r>
    <r>
      <rPr>
        <rFont val="Poppins"/>
        <color rgb="FF000000"/>
        <sz val="9.0"/>
      </rPr>
      <t>", desbloqueando</t>
    </r>
    <r>
      <rPr>
        <rFont val="Poppins"/>
        <b/>
        <color rgb="FF000000"/>
        <sz val="9.0"/>
      </rPr>
      <t xml:space="preserve"> horas bajo demanda </t>
    </r>
    <r>
      <rPr>
        <rFont val="Poppins"/>
        <color rgb="FF000000"/>
        <sz val="9.0"/>
      </rPr>
      <t xml:space="preserve">en asesoría y </t>
    </r>
    <r>
      <rPr>
        <rFont val="Poppins"/>
        <b/>
        <color rgb="FF000000"/>
        <sz val="9.0"/>
      </rPr>
      <t>servicios especializados</t>
    </r>
    <r>
      <rPr>
        <rFont val="Poppins"/>
        <color rgb="FF000000"/>
        <sz val="9.0"/>
      </rPr>
      <t xml:space="preserve"> como Marketing, Diseño, Modificaciones Web, Integraciones, Automatización, y más. Úsalas</t>
    </r>
    <r>
      <rPr>
        <rFont val="Poppins"/>
        <b/>
        <color rgb="FF000000"/>
        <sz val="9.0"/>
      </rPr>
      <t xml:space="preserve"> </t>
    </r>
    <r>
      <rPr>
        <rFont val="Poppins"/>
        <color rgb="FF000000"/>
        <sz val="9.0"/>
      </rPr>
      <t xml:space="preserve">cuando las necesites, a un </t>
    </r>
    <r>
      <rPr>
        <rFont val="Poppins"/>
        <b/>
        <color rgb="FF000000"/>
        <sz val="9.0"/>
      </rPr>
      <t>costo fijo de $500 MXN por hora</t>
    </r>
    <r>
      <rPr>
        <rFont val="Poppins"/>
        <color rgb="FF000000"/>
        <sz val="9.0"/>
      </rPr>
      <t>, solo pagarás por las horas utilizadas al final de cada mes.</t>
    </r>
  </si>
  <si>
    <t>Términos y condiciones</t>
  </si>
  <si>
    <t>- Esta cotización tiene una vigencia de 15 días hábiles, todos los precios son en Moneda Nacional (MX), precios + IVA.</t>
  </si>
  <si>
    <t>- Cualquier ajuste al proyecto después de la aprobación del contenido afectará el costo y la fecha de entrega.</t>
  </si>
  <si>
    <t>- El cliente deberá proporcionar la información solicitada por Consultoría E3 en tiempo y forma.</t>
  </si>
  <si>
    <t>- Si la falta de información provoca un excedente en las horas de servicio, estas se cotizarán por separado.</t>
  </si>
  <si>
    <t xml:space="preserve">- Los pagos correspondientes a los servicios mensuales deberán realizarse en los primeros 5 días del mes. </t>
  </si>
  <si>
    <t>-  La factura se enviará de acuerdo a los servicios solicitados, ya sean mensuales o únicos.</t>
  </si>
  <si>
    <t>¿Qué no incluye el Proyecto?</t>
  </si>
  <si>
    <t>- Generación de diseños, videos y contenidos externos a los servicios solicitados.</t>
  </si>
  <si>
    <t>- Redacción de entradas de Blog.</t>
  </si>
  <si>
    <t>- Traducción de Textos, cambios de Divisas y cambios dinámicos de Unidades.</t>
  </si>
  <si>
    <t>- Integración de Servicios de terceros ajenos a los cotizado.</t>
  </si>
  <si>
    <r>
      <rPr>
        <rFont val="Poppins"/>
        <color rgb="FFFFFFFF"/>
        <sz val="12.0"/>
      </rPr>
      <t xml:space="preserve">Digitalizando Negocios para </t>
    </r>
    <r>
      <rPr>
        <rFont val="Poppins"/>
        <b/>
        <color rgb="FFFFFFFF"/>
        <sz val="12.0"/>
      </rPr>
      <t>Resultados Exponenciales</t>
    </r>
  </si>
  <si>
    <t>consultoriae3.com</t>
  </si>
  <si>
    <t xml:space="preserve">       hola@consultoriae3.com</t>
  </si>
  <si>
    <t xml:space="preserve">        (442) 813 1164</t>
  </si>
  <si>
    <r>
      <rPr>
        <rFont val="Poppins"/>
        <color rgb="FFFFFFFF"/>
        <sz val="9.0"/>
      </rPr>
      <t xml:space="preserve">  </t>
    </r>
    <r>
      <rPr>
        <rFont val="Poppins"/>
        <b/>
        <color rgb="FFFFFFFF"/>
        <sz val="9.0"/>
      </rPr>
      <t xml:space="preserve">Fecha: </t>
    </r>
  </si>
  <si>
    <t>E3502450</t>
  </si>
  <si>
    <t>Pago Único/ Mensual</t>
  </si>
  <si>
    <t>Tipo de Pago</t>
  </si>
  <si>
    <t>FASE 0</t>
  </si>
  <si>
    <t>Pago Único</t>
  </si>
  <si>
    <t>Auditoría en Redes Sociales</t>
  </si>
  <si>
    <t>Auditoría en Sitio Web</t>
  </si>
  <si>
    <t>Auditoría en Ecommerce</t>
  </si>
  <si>
    <t>Pago Mensual</t>
  </si>
  <si>
    <t>Opción de Pago</t>
  </si>
  <si>
    <t xml:space="preserve">Servicio: </t>
  </si>
  <si>
    <t>PLAN BUCEFALO</t>
  </si>
  <si>
    <r>
      <rPr>
        <rFont val="Poppins"/>
        <b/>
        <color theme="1"/>
      </rPr>
      <t xml:space="preserve"> MENSUAL        </t>
    </r>
    <r>
      <rPr>
        <rFont val="Poppins"/>
        <b val="0"/>
        <color theme="1"/>
      </rPr>
      <t>(Minimo 12)</t>
    </r>
  </si>
  <si>
    <t>BÁSICO</t>
  </si>
  <si>
    <t xml:space="preserve">ESTÁNDAR </t>
  </si>
  <si>
    <t>PREMIUM</t>
  </si>
  <si>
    <t>EMPRESARIAL</t>
  </si>
  <si>
    <t>Todos los precios son en Moneda Nacional (MX), los precios no incluyen IVA</t>
  </si>
  <si>
    <t>▶Adicional: Suscripción de software Centinela con reportes mensuales                                                                                                                                    ▶Alertopia anualidad de $500.00</t>
  </si>
  <si>
    <t>▶Nombre y firma del responsable del proyecto</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</si>
  <si>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</si>
  <si>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t>Firma del responsable del proyecto</t>
  </si>
  <si>
    <t xml:space="preserve">Ernesto García Domínguez </t>
  </si>
  <si>
    <t>Director general Consultoría E3</t>
  </si>
  <si>
    <t xml:space="preserve">▶ Paga en una sola exhibición y obten 10% de descuento ➕ seis bonos con un valor de $ </t>
  </si>
  <si>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</si>
  <si>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t xml:space="preserve">Solución todo en uno </t>
  </si>
  <si>
    <t xml:space="preserve"> CRM especializado</t>
  </si>
  <si>
    <t xml:space="preserve">Horas bajo demanda en </t>
  </si>
  <si>
    <t>para Marketing</t>
  </si>
  <si>
    <t>asesorías y servicios.</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</si>
  <si>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</si>
  <si>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</si>
  <si>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 xml:space="preserve"> MENSUAL        (Minimo 12)</t>
  </si>
  <si>
    <r>
      <rPr>
        <rFont val="&quot;Google Sans&quot;, Roboto, sans-serif"/>
        <b/>
        <color rgb="FF1F1F1F"/>
        <sz val="10.0"/>
      </rPr>
      <t xml:space="preserve">IMPORTANTE </t>
    </r>
    <r>
      <rPr>
        <rFont val="&quot;Google Sans&quot;, Roboto, sans-serif"/>
        <color rgb="FF1F1F1F"/>
        <sz val="10.0"/>
      </rPr>
      <t>-El presente proyecto deberá tener un responsable oficial, a quien se le compartirá los avances y con quien se mantendrá la comunicación, así mismo será el responsable de compartir a la agencia la información / documentos solicitados.</t>
    </r>
  </si>
  <si>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</si>
  <si>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</si>
  <si>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</si>
  <si>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Auditorías Redes Sociales</t>
  </si>
  <si>
    <t>Auditoría De Identidad Visual</t>
  </si>
  <si>
    <t>✓</t>
  </si>
  <si>
    <t>Revisión De Información Del Perfil</t>
  </si>
  <si>
    <t>Medición De Consistencia En Branding</t>
  </si>
  <si>
    <t>Verificación De Frecuencia Y Planificación</t>
  </si>
  <si>
    <t>Análisis De Diversidad De Contenidos</t>
  </si>
  <si>
    <t>Calificación De Calidad De Contenido</t>
  </si>
  <si>
    <t>Medición Del Impacto Del Contenido</t>
  </si>
  <si>
    <t>Medición De Conexión Con La Audiencia</t>
  </si>
  <si>
    <t>Revisión De Participación De La Audiencia</t>
  </si>
  <si>
    <t>Análisis De Gestión De Interacciones</t>
  </si>
  <si>
    <t>Análisis De La Competencia</t>
  </si>
  <si>
    <t>Análisis De Alcance Y Visibilidad</t>
  </si>
  <si>
    <t>Medición De Engagement Y Reacciones</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</si>
  <si>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</si>
  <si>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</si>
  <si>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t>Digitalizando Negocios para Resultados Exponenciales</t>
  </si>
  <si>
    <t xml:space="preserve">            hola@consultoriae3.com</t>
  </si>
  <si>
    <t>(442) 813 1164</t>
  </si>
  <si>
    <r>
      <rPr>
        <rFont val="Poppins"/>
        <color rgb="FFFFFFFF"/>
        <sz val="9.0"/>
      </rPr>
      <t xml:space="preserve">  </t>
    </r>
    <r>
      <rPr>
        <rFont val="Poppins"/>
        <b/>
        <color rgb="FFFFFFFF"/>
        <sz val="9.0"/>
      </rPr>
      <t xml:space="preserve">Fecha: </t>
    </r>
  </si>
  <si>
    <t>Auditoría de sitio web</t>
  </si>
  <si>
    <t>4 - 10 días</t>
  </si>
  <si>
    <t xml:space="preserve">Seguridad de dominio (vulnerabilidades)				
</t>
  </si>
  <si>
    <t>Revisión de SEO On Page y Off Page</t>
  </si>
  <si>
    <t xml:space="preserve">Velocidad de sitio web (core web vital)
</t>
  </si>
  <si>
    <t>Chequeo de listado del sitio en listas negras</t>
  </si>
  <si>
    <t>Diseño responsivo</t>
  </si>
  <si>
    <t>Chequeo de Malware y Código Malicioso en Sitio Web</t>
  </si>
  <si>
    <t>Performance del sitio</t>
  </si>
  <si>
    <t>Registro de Usuarios en Sitio Web</t>
  </si>
  <si>
    <t>Seguridad de sitio web (vulnerabilidad)</t>
  </si>
  <si>
    <t>Revisión de Firewall en el Sitio</t>
  </si>
  <si>
    <t>Ataque Backlinks negativos</t>
  </si>
  <si>
    <t>Recomendaciones SEO</t>
  </si>
  <si>
    <t xml:space="preserve">Revisión de Optimización de imágenes </t>
  </si>
  <si>
    <t xml:space="preserve">Revisión de Google Search Console </t>
  </si>
  <si>
    <t xml:space="preserve">Revisión de  Formato de Imagenes </t>
  </si>
  <si>
    <t>Revisión de pixeles de Google y FB Ads</t>
  </si>
  <si>
    <t>Junta de Resultados</t>
  </si>
  <si>
    <t>Documento de Evaluación Total de Auditoría</t>
  </si>
  <si>
    <t>total pago único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</si>
  <si>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</si>
  <si>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</si>
  <si>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Auditoria en Ecommerce</t>
  </si>
  <si>
    <t>Revisión de Seguridad de dominio (vulnerabilidades)</t>
  </si>
  <si>
    <t>Revisión de Categorización de Productos</t>
  </si>
  <si>
    <t>Revisión de Certificado SSL de Seguridad</t>
  </si>
  <si>
    <t>Revisión de Filtrado de Productos</t>
  </si>
  <si>
    <t>Revisión de Ataque Backlinks negativos</t>
  </si>
  <si>
    <t>Revisión de Nombre de Productos</t>
  </si>
  <si>
    <t>Revisión de Seguridad de Sitio Web (vulnerabilidad)</t>
  </si>
  <si>
    <t>Revisión de Descripción de Productos</t>
  </si>
  <si>
    <t>Revisión de Malware y Código Malicioso en Sitio Web</t>
  </si>
  <si>
    <t>Revisión de Métodos de Pago</t>
  </si>
  <si>
    <t>Revisión de  Formato de Fotografía de Productos</t>
  </si>
  <si>
    <t>Revisión de Métodos de Envío</t>
  </si>
  <si>
    <t>Revisión de Correos Transaccionales</t>
  </si>
  <si>
    <t xml:space="preserve">Revisión de Velocidad de Sitio Web </t>
  </si>
  <si>
    <t>Revisión de Carritos Abandonados</t>
  </si>
  <si>
    <t>Revisión de Performance del Sitio</t>
  </si>
  <si>
    <t>Revisión de Diseño responsivo (Mobile / Desktop)</t>
  </si>
  <si>
    <t xml:space="preserve">Revisión de Estructura jerárquica de ecommerce </t>
  </si>
  <si>
    <t xml:space="preserve">Recomendación de Optimización para Conversión </t>
  </si>
  <si>
    <t>Revisión de Pasos de Checkaut</t>
  </si>
  <si>
    <t>Revisión de Protección Anticontracargos</t>
  </si>
  <si>
    <t>Revisión de Google Analithycs en Ecommerce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</si>
  <si>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</si>
  <si>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</si>
  <si>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Auditoría de cuentas Google Ads y Meta Ads</t>
  </si>
  <si>
    <t>Revisión de Configuración General de tus Cuentas Publicitarias en Google Ads</t>
  </si>
  <si>
    <t>Revisión de Configuración de Cuenta Facebook Ads e Instagram Ads</t>
  </si>
  <si>
    <t>Revisión de la Segmentación de Publicos Personalizados</t>
  </si>
  <si>
    <t>Revisión de Configuración de Campañas publicitarias</t>
  </si>
  <si>
    <t>Revisión de Configuración de Grupo de Anuncios</t>
  </si>
  <si>
    <t>Revisión de la Configuración de Conversiones Personalizadas</t>
  </si>
  <si>
    <t>Revisión de Configuración de Listas de Terminos de búsqueda</t>
  </si>
  <si>
    <t>Revisión de Listas de Términos de Búsqueda Negativos</t>
  </si>
  <si>
    <t>Revisión de Estructura y Simplificación de la Cuenta</t>
  </si>
  <si>
    <t>Revisión de Conversiones y Eventos Personalizados</t>
  </si>
  <si>
    <t>Revisión de Integración e Implementación de Píxeles</t>
  </si>
  <si>
    <t>Revisión de Estratégia de Presupuesto y Distribución de Presupuesto</t>
  </si>
  <si>
    <t>Revisión de de Anuncios Gráficos</t>
  </si>
  <si>
    <t>Revisión de Configuración de Extenciones en los Anuncios</t>
  </si>
  <si>
    <t>Documentoto de Evaluación Total de Auditoría</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</si>
  <si>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</si>
  <si>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</si>
  <si>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Estudio Digital de Mercado</t>
  </si>
  <si>
    <t xml:space="preserve">Estudio de Competencia Órganica </t>
  </si>
  <si>
    <t>Estudio de Competencia Pagada</t>
  </si>
  <si>
    <t>Estudio de Demanda</t>
  </si>
  <si>
    <t xml:space="preserve">Estudio de Tendencia </t>
  </si>
  <si>
    <t>Estudio de Segmentación de Mercado</t>
  </si>
  <si>
    <t>Junta de Análisis de Resultados y Conclusiones</t>
  </si>
  <si>
    <t>total PAGO ÚNICO</t>
  </si>
  <si>
    <t>Diseño de Identidad Corporativa</t>
  </si>
  <si>
    <t>7 - 15 días</t>
  </si>
  <si>
    <t>Creación de Logotipo y Favicon</t>
  </si>
  <si>
    <t>Aplicativos Digitales (según necesidades)</t>
  </si>
  <si>
    <t>Manual de Identidad Corporativa</t>
  </si>
  <si>
    <t>-Plantilla de Firma Electrónica</t>
  </si>
  <si>
    <t>-Colores Corporativos</t>
  </si>
  <si>
    <t xml:space="preserve">
</t>
  </si>
  <si>
    <t>-Diapositivas para presentación</t>
  </si>
  <si>
    <t xml:space="preserve">-Tipografías
</t>
  </si>
  <si>
    <t>-Wallpaper para movil y ordenador</t>
  </si>
  <si>
    <t xml:space="preserve">-Usos Correctos e incorrectos
</t>
  </si>
  <si>
    <t xml:space="preserve">Aplicativos Físicos </t>
  </si>
  <si>
    <t>Plantillas para Redes Sociales. (Pots, historias, carruseles).</t>
  </si>
  <si>
    <t xml:space="preserve">-Plantillas de tarjetas de presentación </t>
  </si>
  <si>
    <t>Plantilla para portada para Redes Sociales</t>
  </si>
  <si>
    <t>-Plantillas de hojas membretadas</t>
  </si>
  <si>
    <t>Entrega de archivos editables.</t>
  </si>
  <si>
    <t>Tres juntas de revisión</t>
  </si>
  <si>
    <t>En caso de ya contar con logotipo por favor proporcionar (PSD, JPG, PNG) en todas sus variaciones</t>
  </si>
  <si>
    <t>Presentación de Propuestas</t>
  </si>
  <si>
    <t>Diseño de Sitio Web</t>
  </si>
  <si>
    <t>4 - 8 semanas</t>
  </si>
  <si>
    <t>Desarrollo y Estructuración Jerárquica de Sitio Web.</t>
  </si>
  <si>
    <t>Creación y Optimización de Blog Optimizado para SEO</t>
  </si>
  <si>
    <t>Creación de Páginas Básicas (T y C, P y P, Gracias, 404)</t>
  </si>
  <si>
    <t>Integración de Formulario</t>
  </si>
  <si>
    <t>Optimización Avanzada SEO en cada Página de Sitio</t>
  </si>
  <si>
    <t>Documento Estadísticas de Sitio Web (mensual)</t>
  </si>
  <si>
    <t>Sitio adaptado a ordenadores, tabletas y celulares(responsive).</t>
  </si>
  <si>
    <t>Indexación en Motores de Búsqueda</t>
  </si>
  <si>
    <t>Configuración Avanzada de Velocidad de Carga en Sitio Web</t>
  </si>
  <si>
    <t>***Configuración de Google Analytics 4, Google Tag Manager, Google Ads, Pixel y Capi de Facebook</t>
  </si>
  <si>
    <t>Diseño y Optimización de elementos gráficos en Sitio Web</t>
  </si>
  <si>
    <t>Configuración de Google Search Console</t>
  </si>
  <si>
    <t>Integración y Configuración de Contacto por WhatsApp y Llamada</t>
  </si>
  <si>
    <t>Revisión de Términos y Condiciones, Políticas y Privacidad, Disclamer y Firma Legal de Email</t>
  </si>
  <si>
    <t xml:space="preserve">Configuración de Plugins de Seguridad </t>
  </si>
  <si>
    <t>Creación de Textos Comerciales</t>
  </si>
  <si>
    <t>Capacitación Básica de Sitio</t>
  </si>
  <si>
    <t>Soporte de Primer y Segundo Nivel</t>
  </si>
  <si>
    <t>Póliza de mantenimiento</t>
  </si>
  <si>
    <t>**Dominio, Subdominio, Certificado SSL, Hosting Incluido (5GB)</t>
  </si>
  <si>
    <t>1 Año</t>
  </si>
  <si>
    <t>Respaldo de seguridad semanal</t>
  </si>
  <si>
    <t>Incluye tres revisiones del Proyecto</t>
  </si>
  <si>
    <t>Indexación Bing Ads</t>
  </si>
  <si>
    <t>Registro de Chat GPT</t>
  </si>
  <si>
    <t>Bing Places For Business</t>
  </si>
  <si>
    <t>▶  IMPORTANTE:  *En caso de requerir respaldos de correos aplica costo extra.</t>
  </si>
  <si>
    <t>▶  **Pago anual por hosting, mantenimiento, soporte de sitio web y más (Consulta en la siguiente hoja todo lo que incluye tu anualidad).</t>
  </si>
  <si>
    <t>Anualidad $5000.00  (Primer año incluido).</t>
  </si>
  <si>
    <t>▶  Archivos, dominios, subdominios y correos del servidor se cobrarán con base a los GB que se vayan requiriendo.</t>
  </si>
  <si>
    <t>▶  *** Se integran únicamente en caso de requerir la fase dos.</t>
  </si>
  <si>
    <t>▶  Confirmarción del Control del Dominio (En caso de no ser así deberá mencionarse).</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</si>
  <si>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</si>
  <si>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</si>
  <si>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t xml:space="preserve">    hola@consultoriae3.com</t>
  </si>
  <si>
    <r>
      <rPr>
        <rFont val="Poppins"/>
        <color rgb="FFFFFFFF"/>
        <sz val="9.0"/>
      </rPr>
      <t xml:space="preserve">  </t>
    </r>
    <r>
      <rPr>
        <rFont val="Poppins"/>
        <b/>
        <color rgb="FFFFFFFF"/>
        <sz val="9.0"/>
      </rPr>
      <t xml:space="preserve">Fecha: </t>
    </r>
  </si>
  <si>
    <t>Servicio Hosting y SSL</t>
  </si>
  <si>
    <t>Actualizaciones del Sistema CMS (WordPress):</t>
  </si>
  <si>
    <t>Actualización de la versión principal de WordPress para mantener la seguridad y compatibilidad.</t>
  </si>
  <si>
    <t>Actualizaciones de Plugins y Tema:</t>
  </si>
  <si>
    <t>Mantenimiento y actualización periódica de todos los plugins y tema instalados para evitar vulnerabilidades.</t>
  </si>
  <si>
    <t xml:space="preserve">Monitoreo del Sitio Web:
</t>
  </si>
  <si>
    <t>Supervisión diaria o semanal para detectar caídas, errores o problemas técnicos.</t>
  </si>
  <si>
    <t xml:space="preserve">Backups Automáticos y Restauración:
</t>
  </si>
  <si>
    <t>Copias de seguridad regulares del sitio (base de datos y archivos) y restauración en caso de fallos o ataques.</t>
  </si>
  <si>
    <t xml:space="preserve">Optimización del Rendimiento:
</t>
  </si>
  <si>
    <t>Mejoras y ajustes para garantizar que el sitio cargue rápido y funcione correctamente.</t>
  </si>
  <si>
    <t xml:space="preserve">Seguridad y Protección:
</t>
  </si>
  <si>
    <t>Implementación y monitoreo de medidas de seguridad.</t>
  </si>
  <si>
    <t xml:space="preserve">Revisión y Optimización SEO Básica:
</t>
  </si>
  <si>
    <t>Actualización y monitoreo de aspectos SEO técnicos para mejorar el posicionamiento.</t>
  </si>
  <si>
    <t>Soporte Técnico y Asesoría:</t>
  </si>
  <si>
    <t>Gestión del Hosting:</t>
  </si>
  <si>
    <t>Administración del servidor donde está alojado el sitio, incluyendo actualizaciones, mantenimiento y espacio.</t>
  </si>
  <si>
    <t>Integración Centinela:</t>
  </si>
  <si>
    <t>Software de análisis web que permite conocer el comportamiento de los usuarios, optimizar la experiencia en el sitio y aumentar las conversiones.</t>
  </si>
  <si>
    <t>Integración Alertopia:</t>
  </si>
  <si>
    <t>Software que mantiene una comunicación directa con los visitantes mediante notificaciones automáticas, aumentando el tráfico, las ventas y la fidelización.</t>
  </si>
  <si>
    <t>Widget de Whatsapp</t>
  </si>
  <si>
    <t>Permite una atención rápida y directa por WhatsApp desde la web o redes sociales, generando más leads y ventas. Ofrece seguimiento de conversiones, estadísticas detalladas e integración con CMS y CRMs, brindando una comunicación profesional y centralizada con los clientes.</t>
  </si>
  <si>
    <t>Las solicitudes relacionadas con cambios de diseño, actualización de información, incorporación de material multimedia, creación de nuevas URLs, publicación de blogs, desarrollo de nuevas funcionalidades u otros servicios adicionales no están incluidas en la presente cotización. El equipo de E3 proporcionará la capacitación básica necesaria para que el cliente pueda realizar dichos ajustes de manera autónoma. Cualquier requerimiento adicional será cotizado por separado. A partir de esta cotización, el costo anual por Hosting y SSL será de $5,000.00 MXN, aplicable a partir del año 2026</t>
  </si>
  <si>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</si>
  <si>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</si>
  <si>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Estudio digital de Mercado</t>
  </si>
  <si>
    <t>-Firma Electrónica</t>
  </si>
  <si>
    <t>Aplicativos Físicos (según necesidades)</t>
  </si>
  <si>
    <t xml:space="preserve">-Tarjetas de presentación </t>
  </si>
  <si>
    <t>Portada para Redes Sociales</t>
  </si>
  <si>
    <t>-Hojas membretadas</t>
  </si>
  <si>
    <t>Entrega de Muckups</t>
  </si>
  <si>
    <t>Diseño de Ecommerce (WooCommerce)</t>
  </si>
  <si>
    <t>Desarrollo y Estructuración de Ecommerce.</t>
  </si>
  <si>
    <t>Integración de Metodos de Pago</t>
  </si>
  <si>
    <t>Integración de Metodos de Envio</t>
  </si>
  <si>
    <t>Optimización Avanzada SEO en cada Página de Productos y Categorías</t>
  </si>
  <si>
    <t>Configuración Jerarquica de Categoría por Nivel</t>
  </si>
  <si>
    <t>Diseño Responsivo (UI / UX)</t>
  </si>
  <si>
    <t>Configuración de Enlazado de Categorías</t>
  </si>
  <si>
    <t>Configuración de Carritos Abandonados</t>
  </si>
  <si>
    <t>Diseño y Optimización de elementos gráficos para cada Página</t>
  </si>
  <si>
    <t xml:space="preserve">***Configuración de Google Analytics 4, Google Tag Manager, Google Ads, Pixel y Capi de Facebook para Ecommerce </t>
  </si>
  <si>
    <t xml:space="preserve">Integración de Plugins de Seguridad </t>
  </si>
  <si>
    <t>Dominio, Certificado SSL, Hosting Incluido (5GB)</t>
  </si>
  <si>
    <t>Desarrollo y Estructuración de Blog</t>
  </si>
  <si>
    <t>**Dominio, Certificado SSL, Hosting Incluido (5GB)</t>
  </si>
  <si>
    <t>Cargamos el inventario a tu Tienda en Línea</t>
  </si>
  <si>
    <t>- De 5 a 20 productos.............................................................................................................................................................................$1000</t>
  </si>
  <si>
    <t>- De 21 a 50 productos.............................................................................................................................................................................$2000</t>
  </si>
  <si>
    <t>- De 51 a 100 productos.............................................................................................................................................................................$3000</t>
  </si>
  <si>
    <t>- De 101 a 200 productos.............................................................................................................................................................................$4000</t>
  </si>
  <si>
    <t>IMPORTANTE:  *En caso de requerir respaldos de correos aplica costo extra.</t>
  </si>
  <si>
    <t xml:space="preserve">**Pago anual por hosting, mantenimiento y soporte de la tienda en línea.  </t>
  </si>
  <si>
    <t xml:space="preserve">Anualidad $4500.00 </t>
  </si>
  <si>
    <t>*** Se integran únicamente en caso de requerir la fase 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</si>
  <si>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</si>
  <si>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</si>
  <si>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</si>
  <si>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r>
      <rPr>
        <rFont val="Poppins"/>
        <color rgb="FFFFFFFF"/>
        <sz val="12.0"/>
      </rPr>
      <t xml:space="preserve">Digitalizando Negocios para </t>
    </r>
    <r>
      <rPr>
        <rFont val="Poppins"/>
        <b/>
        <color rgb="FFFFFFFF"/>
        <sz val="12.0"/>
      </rPr>
      <t>Resultados Exponenciales</t>
    </r>
  </si>
  <si>
    <r>
      <rPr>
        <rFont val="Poppins"/>
        <color rgb="FFFFFFFF"/>
        <sz val="9.0"/>
      </rPr>
      <t xml:space="preserve">  </t>
    </r>
    <r>
      <rPr>
        <rFont val="Poppins"/>
        <b/>
        <color rgb="FFFFFFFF"/>
        <sz val="9.0"/>
      </rPr>
      <t xml:space="preserve">Fecha: </t>
    </r>
  </si>
  <si>
    <t>▶  Archivos, dominios, subdominios, correos del servidor y nivel de Inventario se cobrarán con base a los GB que se vayan requiriendo.</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</si>
  <si>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</si>
  <si>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</si>
  <si>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</si>
  <si>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Diseño Tienda en Línea  en Shopify</t>
  </si>
  <si>
    <t>Desarrollo y Estructuración de Ecommerce</t>
  </si>
  <si>
    <t>Integración de Apps para Métodos de Envio</t>
  </si>
  <si>
    <t>Configuración de Páginas Básicas (T y C, A y P,  Contacto, Nosotros, 404)</t>
  </si>
  <si>
    <t>Configuración de Páginas de Ecommerce (Mi cuenta, Inicio de sesión, Políticas de Devoluciones, Políticas de Envío, FAQs)</t>
  </si>
  <si>
    <t>Creación de Categorías de Tienda</t>
  </si>
  <si>
    <t>Configuración y Personalización de Template</t>
  </si>
  <si>
    <t>Configuración de Correos Base para Ecommerce</t>
  </si>
  <si>
    <t>Optimización SEO en cada Página de Productos y Categorías</t>
  </si>
  <si>
    <t>Configuración de Velocidad de Carga en Sitio Web</t>
  </si>
  <si>
    <t xml:space="preserve">Implementación de Google Analytics 4 </t>
  </si>
  <si>
    <t>Integración y Configuración de App de Contacto por WhatsApp</t>
  </si>
  <si>
    <t>Capi y Pixel de Facebook</t>
  </si>
  <si>
    <t>Integración de Apps para Métodos de Pago</t>
  </si>
  <si>
    <t>Capacitación Básica de Tienda</t>
  </si>
  <si>
    <t>Configuración y Estructura de Menú Principal</t>
  </si>
  <si>
    <t xml:space="preserve">Dominio </t>
  </si>
  <si>
    <t>IMPORTANTE:  En caso de requerir carga de productos por E3 aplica costo extra.</t>
  </si>
  <si>
    <r>
      <rPr>
        <rFont val="Poppins,Arial"/>
        <color theme="1"/>
        <sz val="10.0"/>
      </rPr>
      <t xml:space="preserve">Si se requiere el uso de Aplicaciones para </t>
    </r>
    <r>
      <rPr>
        <rFont val="Poppins,Arial"/>
        <i/>
        <color theme="1"/>
        <sz val="10.0"/>
      </rPr>
      <t>funcionalidades complementarias (</t>
    </r>
    <r>
      <rPr>
        <rFont val="Poppins,Arial"/>
        <color theme="1"/>
        <sz val="10.0"/>
      </rPr>
      <t xml:space="preserve">externas a esta cotización) </t>
    </r>
    <r>
      <rPr>
        <rFont val="Poppins,Arial"/>
        <i/>
        <color theme="1"/>
        <sz val="10.0"/>
      </rPr>
      <t>el pago correrá por parte del cliente</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</si>
  <si>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</si>
  <si>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</si>
  <si>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 xml:space="preserve">Tablero de Inspiración </t>
  </si>
  <si>
    <t>6- 10 días</t>
  </si>
  <si>
    <t>Estrategia Creativa</t>
  </si>
  <si>
    <t>Segmentación de Mercado</t>
  </si>
  <si>
    <t>Complexogramo</t>
  </si>
  <si>
    <t>Analisis de Competencia</t>
  </si>
  <si>
    <t>Análisis de los mejores Anuncios Locales, Nacionales e Internacionales</t>
  </si>
  <si>
    <t>Configuración y Optimización Google Ads</t>
  </si>
  <si>
    <t>Configuración y estructura de las Campañas de Google Ads</t>
  </si>
  <si>
    <t>Configuración de Conversiones</t>
  </si>
  <si>
    <t>Configuración de la Segmentación de Publicos Personalizados</t>
  </si>
  <si>
    <t>Configuración de listas de terminos de búsqueda negativos</t>
  </si>
  <si>
    <t>Configuración de listas de terminos búsqueda</t>
  </si>
  <si>
    <t>Configuración de Anuncios publicitarios</t>
  </si>
  <si>
    <t>Configuración de Extenciones en los anuncios</t>
  </si>
  <si>
    <t>Optimización de la Segmentación de Públicos Personalizados</t>
  </si>
  <si>
    <t>Optimización de Listas de Términos de Búsqueda Negativos</t>
  </si>
  <si>
    <t>Optimización de Listas de Términos Búsqueda</t>
  </si>
  <si>
    <t>Optimización de Anuncios Publicitarios</t>
  </si>
  <si>
    <t>Optimización de Anuncios Gráficos</t>
  </si>
  <si>
    <t>Una Sesión de Acompañamiento para Google</t>
  </si>
  <si>
    <t>Total Pago Mensual</t>
  </si>
  <si>
    <t>Configuración y Optimización de Meta Ads</t>
  </si>
  <si>
    <t>Configuración de Cuenta Facebook Ads e Instagram Ads</t>
  </si>
  <si>
    <t>Revisión de la Configuración de Conversiones</t>
  </si>
  <si>
    <t xml:space="preserve">Configuración de Pixeles de Conversión </t>
  </si>
  <si>
    <t>Configuración de Anuncios Publicitarios</t>
  </si>
  <si>
    <t>Revisión de Conversiones Personalizadas</t>
  </si>
  <si>
    <t>Configuración de Conversiones Personalizadas</t>
  </si>
  <si>
    <t>Revisión de Anuncios Publicitarios</t>
  </si>
  <si>
    <t>Una Sesión de Acompañamiento para la Creación de Portafolio Comercial / Facebook</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</si>
  <si>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</si>
  <si>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</si>
  <si>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</si>
  <si>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Creación de Redes Sociales</t>
  </si>
  <si>
    <t>Creación de Tres Redes Sociales (Facebook, Instagram, TkTok, linkedIn)</t>
  </si>
  <si>
    <t xml:space="preserve">Breandeo de las Rdes y Optmización </t>
  </si>
  <si>
    <t>Manejo Básico de Redes Sociales</t>
  </si>
  <si>
    <t>Realización de Parrilla, Diseño y Programación</t>
  </si>
  <si>
    <t>4 Post Mensuales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</si>
  <si>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</si>
  <si>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</si>
  <si>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Desarrollo de Plan de Contenido</t>
  </si>
  <si>
    <t>Análisis situacional de la marca</t>
  </si>
  <si>
    <t>Objetivos de la marca</t>
  </si>
  <si>
    <t>Análisis de Audiencia y Competencia</t>
  </si>
  <si>
    <t>Estrategias de Contenido</t>
  </si>
  <si>
    <t>Propuesta de Contenido</t>
  </si>
  <si>
    <t>Plan de Acciones</t>
  </si>
  <si>
    <t>Canales de Distribución</t>
  </si>
  <si>
    <t>Medición y Métricas</t>
  </si>
  <si>
    <t>total PAGO Único</t>
  </si>
  <si>
    <t>Generación de Contenido</t>
  </si>
  <si>
    <t>Manejo de Parrilla Mensual (Facebook, Instagram, Pinterest, YouTube, Tik Tok)</t>
  </si>
  <si>
    <t xml:space="preserve">Publicaciones Estáticas para Redes Sociales  </t>
  </si>
  <si>
    <t xml:space="preserve">Post para Blog </t>
  </si>
  <si>
    <t>Video YouTube largo, Generación de Reels, Shorts</t>
  </si>
  <si>
    <t>Escucha Social (análisis de opiniones de clientes)</t>
  </si>
  <si>
    <t>Junta de Reporte mensual</t>
  </si>
  <si>
    <t>total PAGO mesual</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</si>
  <si>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</si>
  <si>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</si>
  <si>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xml:space="preserve">Posicionamiento SEO </t>
  </si>
  <si>
    <t>Posicionamiento de KW</t>
  </si>
  <si>
    <t>Traqueo de las Palabras Clave</t>
  </si>
  <si>
    <t>Creacíon de Enlaces Externos al Sitio</t>
  </si>
  <si>
    <t>Citaciones para el Sitio</t>
  </si>
  <si>
    <t>Reporte de resultados (mensual)</t>
  </si>
  <si>
    <t>total PAGO Mensual</t>
  </si>
  <si>
    <t xml:space="preserve">Configuración y Optimización Google My Business </t>
  </si>
  <si>
    <t>Creación y Configuración de Perfil de Negocio de Google</t>
  </si>
  <si>
    <t>Optimización de Perfil de Negocio de Google</t>
  </si>
  <si>
    <t>Generación de Mapas Fractales</t>
  </si>
  <si>
    <t>Plantillas para Publicaciones en Perfil de Negocio</t>
  </si>
  <si>
    <t>Reporte de resultados</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</si>
  <si>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</si>
  <si>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</si>
  <si>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Planes Bucéfalo CRM</t>
  </si>
  <si>
    <t>Básico</t>
  </si>
  <si>
    <t>Estándar</t>
  </si>
  <si>
    <t>Premium</t>
  </si>
  <si>
    <t>Empresarial</t>
  </si>
  <si>
    <t>Usuarios en el CRM</t>
  </si>
  <si>
    <t>Ilimitados</t>
  </si>
  <si>
    <t>Contactos ( Prospectos y clientes )</t>
  </si>
  <si>
    <t>Curso de Capacitación</t>
  </si>
  <si>
    <t>Automatizaciones</t>
  </si>
  <si>
    <t xml:space="preserve">Basicas </t>
  </si>
  <si>
    <t>Estandar</t>
  </si>
  <si>
    <t>Avanzadas</t>
  </si>
  <si>
    <t>Personalizadas (2)</t>
  </si>
  <si>
    <t>Pipeline de Oportunidades</t>
  </si>
  <si>
    <t>Formulario y Surveys</t>
  </si>
  <si>
    <t xml:space="preserve">Si </t>
  </si>
  <si>
    <t>Si</t>
  </si>
  <si>
    <t>Integración Meta Ads</t>
  </si>
  <si>
    <t>Sincronización de Públicos Personalizados</t>
  </si>
  <si>
    <t>Sincronización de Conversiones Avanzadas</t>
  </si>
  <si>
    <t>Integración Linkedin Ads</t>
  </si>
  <si>
    <t>No</t>
  </si>
  <si>
    <t>Integración Tiktok Ads</t>
  </si>
  <si>
    <t>Campos Personalizados</t>
  </si>
  <si>
    <t>Facebook Messenger</t>
  </si>
  <si>
    <t>Instagram DM</t>
  </si>
  <si>
    <t>Google Mi Negocio Comentarios</t>
  </si>
  <si>
    <t>Reportes</t>
  </si>
  <si>
    <t xml:space="preserve">Basicos </t>
  </si>
  <si>
    <t>Avanzados</t>
  </si>
  <si>
    <t>Personalizados (2)</t>
  </si>
  <si>
    <t>Integración de Calendario</t>
  </si>
  <si>
    <t>App Movil (Ios y Android)</t>
  </si>
  <si>
    <t>Conectar Whatas App a tu CRM</t>
  </si>
  <si>
    <t>Herramienta de Email Marketing (Hasta 1000 Emails)</t>
  </si>
  <si>
    <t>Integración de Sistema de Agendar Citas</t>
  </si>
  <si>
    <t>Automatización Atencion a Cliente Premium (5 min)</t>
  </si>
  <si>
    <t>Llamadas Telefónicas (xxx Minutos al mes)</t>
  </si>
  <si>
    <t>Número de Teléfono Local</t>
  </si>
  <si>
    <t>Grabación de llamadas de atención</t>
  </si>
  <si>
    <t>Programar post en Redes Sociales</t>
  </si>
  <si>
    <t>Integración de Redes Sociales</t>
  </si>
  <si>
    <t>Sistema de pago en línea</t>
  </si>
  <si>
    <t>SMS Marketing</t>
  </si>
  <si>
    <t>Manejo de reputación</t>
  </si>
  <si>
    <t>Sistema de cursos en línea</t>
  </si>
  <si>
    <t>Sistema de membresías</t>
  </si>
  <si>
    <t>Sistema de Comunidad</t>
  </si>
  <si>
    <t>Integración de inteligencia artificial</t>
  </si>
  <si>
    <t>Integración de IA en WhatsApp</t>
  </si>
  <si>
    <t>Integración de IA en Llamadas</t>
  </si>
  <si>
    <t>Integración de IA en CRM</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</si>
  <si>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</si>
  <si>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12.0"/>
      </rPr>
      <t>Digitalizando Negocios para</t>
    </r>
    <r>
      <rPr>
        <rFont val="Poppins"/>
        <b/>
        <color rgb="FFFFFFFF"/>
        <sz val="12.0"/>
      </rPr>
      <t xml:space="preserve"> Resultados Exponenciales</t>
    </r>
  </si>
  <si>
    <r>
      <rPr>
        <rFont val="Poppins"/>
        <color rgb="FFFFFFFF"/>
        <sz val="9.0"/>
      </rPr>
      <t xml:space="preserve">  </t>
    </r>
    <r>
      <rPr>
        <rFont val="Poppins"/>
        <b/>
        <color rgb="FFFFFFFF"/>
        <sz val="9.0"/>
      </rPr>
      <t xml:space="preserve">Fecha: </t>
    </r>
  </si>
  <si>
    <t>BONOS</t>
  </si>
  <si>
    <t>▶ Bono 1</t>
  </si>
  <si>
    <t>▶ Bono 2</t>
  </si>
  <si>
    <t>30 minutos mensuales  en servicios Centinela (Sitio Web)</t>
  </si>
  <si>
    <t>Workshop Estratégico de Buyer Persona</t>
  </si>
  <si>
    <t>▶ Bono 3</t>
  </si>
  <si>
    <t>▶ Bono 4</t>
  </si>
  <si>
    <t>Workshop de Propuestas de Valor                        y Oferta Irresistible</t>
  </si>
  <si>
    <t>1 año de Membrecía Premium E3GO</t>
  </si>
  <si>
    <t>▶ Bono 5</t>
  </si>
  <si>
    <t>▶ Bono 6</t>
  </si>
  <si>
    <t>Un mes gratis de Bucéfalo                                        CRM, Marketing y Ventas</t>
  </si>
  <si>
    <t>Script de Ventas con más                                         de 100 complementos</t>
  </si>
  <si>
    <r>
      <rPr>
        <rFont val="Poppins"/>
        <color rgb="FFFFFFFF"/>
        <sz val="12.0"/>
      </rPr>
      <t xml:space="preserve">Digitalizando Negocios para </t>
    </r>
    <r>
      <rPr>
        <rFont val="Poppins"/>
        <b/>
        <color rgb="FFFFFFFF"/>
        <sz val="12.0"/>
      </rPr>
      <t>Resultados Exponenciales</t>
    </r>
  </si>
  <si>
    <t>Openpay</t>
  </si>
  <si>
    <t>Tasa:</t>
  </si>
  <si>
    <t>Conisión:</t>
  </si>
  <si>
    <t>MESES</t>
  </si>
  <si>
    <t>IVA:</t>
  </si>
  <si>
    <t>Monto Minimo:</t>
  </si>
  <si>
    <t>$300</t>
  </si>
  <si>
    <t>Comisión Total</t>
  </si>
  <si>
    <t>Pago de Cada Mes</t>
  </si>
  <si>
    <t>Pagas al Mes</t>
  </si>
  <si>
    <t>Gran Total</t>
  </si>
  <si>
    <t>Monto Mínimo:</t>
  </si>
  <si>
    <t>$600</t>
  </si>
  <si>
    <t>$900</t>
  </si>
  <si>
    <t>$1200</t>
  </si>
  <si>
    <r>
      <rPr>
        <rFont val="Poppins"/>
        <color rgb="FFFFFFFF"/>
        <sz val="9.0"/>
      </rPr>
      <t xml:space="preserve">  </t>
    </r>
    <r>
      <rPr>
        <rFont val="Poppins"/>
        <b/>
        <color rgb="FFFFFFFF"/>
        <sz val="9.0"/>
      </rPr>
      <t xml:space="preserve">Fecha: </t>
    </r>
  </si>
  <si>
    <t xml:space="preserve">ESTUDIO DE KW A ATACAR (PLAN SEMESTRAL) </t>
  </si>
  <si>
    <t>Búsqueda y definición de KW a atacar en base a dificultad, demanda y posicional de la competencia.</t>
  </si>
  <si>
    <t>Definición de temática y KW por Mes (calendario semestral).</t>
  </si>
  <si>
    <t>Monitoreo de posiciones en SERPS de KW</t>
  </si>
  <si>
    <t xml:space="preserve">ESTRATEGIA DE GENERACIÓN DE BACKLINKS </t>
  </si>
  <si>
    <t>Búsqueda de backlinks de la competencia.</t>
  </si>
  <si>
    <t>Gestión con medios y webs para el correcto enlazado.</t>
  </si>
  <si>
    <t>Indexación a Backlinks y monitoreo.</t>
  </si>
  <si>
    <t>Estrategia de captación de nuevos Backlinks.</t>
  </si>
  <si>
    <t>GENERACION DE CONTENIDO PARA SEO</t>
  </si>
  <si>
    <t>Generación de contenido SEO para las KW Seleccionadas para Post del blog o Landing (texto).</t>
  </si>
  <si>
    <t>Generación de Imágenes y video para ilustración de publicaciones.</t>
  </si>
  <si>
    <t>Adaptación de contenido para distintos canales Web y de Redes sociales.</t>
  </si>
  <si>
    <t>CREACIÓN DE PÁGINAS (LANDIN O POST DE BLOG)</t>
  </si>
  <si>
    <t>Generacion de Url (post o LandinG) para posicionamiento de KW especifica</t>
  </si>
  <si>
    <t>Optimizacion SEO de todas las Url nuevas</t>
  </si>
  <si>
    <t>Enlazado Interno de todo el sitio web</t>
  </si>
  <si>
    <t>Optimizacion de navegación de usuario.</t>
  </si>
  <si>
    <t>PROPUESTA DE PUBLICACIÓN PARA RRSS</t>
  </si>
  <si>
    <t>Generacion de imagenes para publicaciones en Redes sociales del contenido generado para múltiples plataformas.</t>
  </si>
  <si>
    <t>Optimizacion de usabilidad del sitio</t>
  </si>
  <si>
    <t>Optimizacion de Copy</t>
  </si>
  <si>
    <t>Optimizacion de EEAT</t>
  </si>
  <si>
    <t>Optimizacion de enlazado interno</t>
  </si>
  <si>
    <t>Optimizacion de prominencia Semántica</t>
  </si>
  <si>
    <t>Optimizacion de contenido thin content</t>
  </si>
  <si>
    <r>
      <rPr>
        <rFont val="Poppins"/>
        <i/>
        <color theme="1"/>
        <sz val="9.0"/>
      </rPr>
      <t xml:space="preserve">Esta cotización tiene una vigencia de 15 días hábiles, todos los precios son en Moneda Nacional (MX), </t>
    </r>
    <r>
      <rPr>
        <rFont val="Poppins"/>
        <b/>
        <i/>
        <color theme="1"/>
        <sz val="9.0"/>
      </rPr>
      <t>precios + IVA.</t>
    </r>
  </si>
  <si>
    <r>
      <rPr>
        <rFont val="Poppins"/>
        <color rgb="FFFFFFFF"/>
        <sz val="9.0"/>
      </rPr>
      <t xml:space="preserve">  </t>
    </r>
    <r>
      <rPr>
        <rFont val="Poppins"/>
        <b/>
        <color rgb="FFFFFFFF"/>
        <sz val="9.0"/>
      </rPr>
      <t xml:space="preserve">Fecha: </t>
    </r>
  </si>
  <si>
    <t>▶ Términos y Condiciones</t>
  </si>
  <si>
    <r>
      <rPr>
        <rFont val="Poppins"/>
        <color theme="1"/>
        <sz val="10.0"/>
      </rPr>
      <t xml:space="preserve">- Esta cotización tiene una </t>
    </r>
    <r>
      <rPr>
        <rFont val="Poppins"/>
        <color theme="1"/>
        <sz val="10.0"/>
      </rPr>
      <t>vigencia de 15 días hábiles.</t>
    </r>
  </si>
  <si>
    <r>
      <rPr>
        <rFont val="Poppins"/>
        <color theme="1"/>
        <sz val="10.0"/>
      </rPr>
      <t xml:space="preserve">- Cualquier ajuste al proyecto después de la aprobación del contenido </t>
    </r>
    <r>
      <rPr>
        <rFont val="Poppins"/>
        <color theme="1"/>
        <sz val="10.0"/>
      </rPr>
      <t>afectará el costo y la fecha de entrega.</t>
    </r>
  </si>
  <si>
    <r>
      <rPr>
        <rFont val="Poppins"/>
        <color theme="1"/>
        <sz val="10.0"/>
      </rPr>
      <t xml:space="preserve">- El cliente deberá proporcionar la </t>
    </r>
    <r>
      <rPr>
        <rFont val="Poppins"/>
        <color theme="1"/>
        <sz val="10.0"/>
      </rPr>
      <t>información solicitada por Consultoría E3</t>
    </r>
    <r>
      <rPr>
        <rFont val="Poppins"/>
        <color theme="1"/>
        <sz val="10.0"/>
      </rPr>
      <t xml:space="preserve"> en tiempo y forma.</t>
    </r>
  </si>
  <si>
    <t>- Si la falta de información provoca un excedente en las horas de servicio, éstas se cotizarán por separado.</t>
  </si>
  <si>
    <r>
      <rPr>
        <rFont val="Poppins"/>
        <color theme="1"/>
        <sz val="10.0"/>
      </rPr>
      <t xml:space="preserve">- Los pagos correspondientes a los </t>
    </r>
    <r>
      <rPr>
        <rFont val="Poppins"/>
        <color theme="1"/>
        <sz val="10.0"/>
      </rPr>
      <t>servicios mensuales</t>
    </r>
    <r>
      <rPr>
        <rFont val="Poppins"/>
        <color theme="1"/>
        <sz val="10.0"/>
      </rPr>
      <t xml:space="preserve"> deberán realizarse en los </t>
    </r>
    <r>
      <rPr>
        <rFont val="Poppins"/>
        <color theme="1"/>
        <sz val="10.0"/>
      </rPr>
      <t>primeros 5 días del mes</t>
    </r>
    <r>
      <rPr>
        <rFont val="Poppins"/>
        <color theme="1"/>
        <sz val="10.0"/>
      </rPr>
      <t xml:space="preserve">. </t>
    </r>
  </si>
  <si>
    <t>▶  ¿Qué no incluye el proyecto?</t>
  </si>
  <si>
    <t>- Generación de diseños, videos, traducciones, cambios de divisas y unidades, o cualquier servicio externo a lo cotizado.</t>
  </si>
  <si>
    <r>
      <rPr>
        <rFont val="Poppins"/>
        <color theme="1"/>
        <sz val="10.0"/>
      </rPr>
      <t xml:space="preserve">- Redacción de </t>
    </r>
    <r>
      <rPr>
        <rFont val="Poppins"/>
        <color theme="1"/>
        <sz val="10.0"/>
      </rPr>
      <t>entradas de Blog.</t>
    </r>
  </si>
  <si>
    <t>- Integración de Servicios de terceros ajenos a los cotizados.</t>
  </si>
  <si>
    <t>- Servicio de Recuperación de Accesos de: Google Analytics, Google Tag Manager, Google Search Console, Google Ads, y Meta Ads (Administrador de Anuncios de Facebook e Instagram)  (En Caso de Requerir el Servicio se Aplicará uso de Hora Centinela).</t>
  </si>
  <si>
    <t xml:space="preserve">- Creación de Redes Sociales (En Caso de Requerir el Servicio Incluirá un Costo Adicional) </t>
  </si>
  <si>
    <t>▶ Nota</t>
  </si>
  <si>
    <t xml:space="preserve">-El presente proyecto deberá tener un responsable oficial, a quien se le compartirá los avances y con quien se mantendrá la comunicación, así mismo será el responsable de compartir a la agencia la información / documentos solicitados </t>
  </si>
  <si>
    <t>- La Hora Centinela tiene un precio de $700.00 MXN</t>
  </si>
  <si>
    <t>Nuestros servicios incluyen la entrega de archivos finales listos para su uso (JPG, PNG, PDF, etc.). Los archivos editables/fuente (AI, PSD) son propiedad intelectual de la agencia y no están incluidos, salvo en proyectos de Branding/Logotipos. Si requiere los archivos editables para uso futuro, estos pueden ser adquiridos abonando una tarifa de liberación (buy-out fee).</t>
  </si>
  <si>
    <t>▶  Datos bancarios</t>
  </si>
  <si>
    <r>
      <rPr>
        <rFont val="Poppins"/>
        <b/>
        <color theme="1"/>
        <sz val="9.0"/>
      </rPr>
      <t xml:space="preserve">CUENTA: </t>
    </r>
    <r>
      <rPr>
        <rFont val="Poppins"/>
        <color theme="1"/>
        <sz val="9.0"/>
      </rPr>
      <t xml:space="preserve">0118654484 </t>
    </r>
    <r>
      <rPr>
        <rFont val="Poppins"/>
        <b/>
        <color theme="1"/>
        <sz val="9.0"/>
      </rPr>
      <t xml:space="preserve">CLABE INTERBANCARIA: </t>
    </r>
    <r>
      <rPr>
        <rFont val="Poppins"/>
        <color theme="1"/>
        <sz val="9.0"/>
      </rPr>
      <t xml:space="preserve">
012680001186544842
</t>
    </r>
    <r>
      <rPr>
        <rFont val="Poppins"/>
        <b/>
        <color theme="1"/>
        <sz val="9.0"/>
      </rPr>
      <t>DATOS FISCALES:</t>
    </r>
    <r>
      <rPr>
        <rFont val="Poppins"/>
        <color theme="1"/>
        <sz val="9.0"/>
      </rPr>
      <t xml:space="preserve">
</t>
    </r>
    <r>
      <rPr>
        <rFont val="Poppins"/>
        <b/>
        <color theme="1"/>
        <sz val="9.0"/>
      </rPr>
      <t>- RAZÓN SOCIAL:</t>
    </r>
    <r>
      <rPr>
        <rFont val="Poppins"/>
        <color theme="1"/>
        <sz val="9.0"/>
      </rPr>
      <t xml:space="preserve">
CONSULTORÍA E3 LATAM S.A DE C.V
</t>
    </r>
    <r>
      <rPr>
        <rFont val="Poppins"/>
        <b/>
        <color theme="1"/>
        <sz val="9.0"/>
      </rPr>
      <t xml:space="preserve">- RFC: </t>
    </r>
    <r>
      <rPr>
        <rFont val="Poppins"/>
        <color theme="1"/>
        <sz val="9.0"/>
      </rPr>
      <t xml:space="preserve">CEL200702NA9
</t>
    </r>
    <r>
      <rPr>
        <rFont val="Poppins"/>
        <b/>
        <color theme="1"/>
        <sz val="9.0"/>
      </rPr>
      <t xml:space="preserve">- DOMICILIO FISCAL: </t>
    </r>
    <r>
      <rPr>
        <rFont val="Poppins"/>
        <color theme="1"/>
        <sz val="9.0"/>
      </rPr>
      <t>SENDERO DE LAS DELICIAS 6, MILENIO III, QUERÉTARO, QRO CP 76060</t>
    </r>
  </si>
  <si>
    <r>
      <rPr>
        <rFont val="Poppins"/>
        <i/>
        <color rgb="FFFFFFFF"/>
        <sz val="10.0"/>
      </rPr>
      <t xml:space="preserve">Complementa tu </t>
    </r>
    <r>
      <rPr>
        <rFont val="Poppins"/>
        <b/>
        <i/>
        <color rgb="FFFFFFFF"/>
        <sz val="10.0"/>
      </rPr>
      <t>Estrategia Digital</t>
    </r>
    <r>
      <rPr>
        <rFont val="Poppins"/>
        <i/>
        <color rgb="FFFFFFFF"/>
        <sz val="10.0"/>
      </rPr>
      <t xml:space="preserve"> con nuestros </t>
    </r>
    <r>
      <rPr>
        <rFont val="Poppins"/>
        <b/>
        <i/>
        <color rgb="FFFFFFFF"/>
        <sz val="10.0"/>
      </rPr>
      <t>SaaS</t>
    </r>
    <r>
      <rPr>
        <rFont val="Poppins"/>
        <i/>
        <color rgb="FFFFFFFF"/>
        <sz val="10.0"/>
      </rPr>
      <t xml:space="preserve"> especializados y </t>
    </r>
    <r>
      <rPr>
        <rFont val="Poppins"/>
        <b/>
        <i/>
        <color rgb="FFFFFFFF"/>
        <sz val="10.0"/>
      </rPr>
      <t>Servicios Centinela</t>
    </r>
  </si>
  <si>
    <r>
      <rPr>
        <rFont val="Poppins"/>
        <color rgb="FFFFFFFF"/>
        <sz val="12.0"/>
      </rPr>
      <t xml:space="preserve">Digitalizando Negocios para </t>
    </r>
    <r>
      <rPr>
        <rFont val="Poppins"/>
        <b/>
        <color rgb="FFFFFFFF"/>
        <sz val="12.0"/>
      </rPr>
      <t>Resultados Exponenciales</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</si>
</sst>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quot;$&quot;#,##0.00"/>
    <numFmt numFmtId="166" formatCode="[$$]#,##0.00"/>
  </numFmts>
  <fonts count="75">
    <font>
      <sz val="10.0"/>
      <color rgb="FF000000"/>
      <name val="Arial"/>
      <scheme val="minor"/>
    </font>
    <font>
      <sz val="24.0"/>
      <color theme="1"/>
      <name val="Bebas Neue"/>
    </font>
    <font>
      <color theme="1"/>
      <name val="Arial"/>
      <scheme val="minor"/>
    </font>
    <font>
      <sz val="9.0"/>
      <color rgb="FFFFFFFF"/>
      <name val="Poppins"/>
    </font>
    <font>
      <sz val="31.0"/>
      <color rgb="FFFFFFFF"/>
      <name val="Bebas Neue"/>
    </font>
    <font>
      <sz val="9.0"/>
      <color theme="1"/>
      <name val="Arial"/>
    </font>
    <font>
      <sz val="9.0"/>
      <color theme="1"/>
      <name val="Poppins"/>
    </font>
    <font>
      <sz val="9.0"/>
      <color rgb="FF000000"/>
      <name val="Poppins"/>
    </font>
    <font/>
    <font>
      <sz val="10.0"/>
      <color theme="1"/>
      <name val="Poppins"/>
    </font>
    <font>
      <sz val="30.0"/>
      <color theme="0"/>
      <name val="Bebas Neue"/>
    </font>
    <font>
      <sz val="30.0"/>
      <color rgb="FFFFFFFF"/>
      <name val="Bebas Neue"/>
    </font>
    <font>
      <sz val="28.0"/>
      <color theme="1"/>
      <name val="Bebas Neue"/>
    </font>
    <font>
      <sz val="10.0"/>
      <color rgb="FFFFFFFF"/>
      <name val="Poppins"/>
    </font>
    <font>
      <sz val="20.0"/>
      <color rgb="FFFFFFFF"/>
      <name val="Bebas Neue"/>
    </font>
    <font>
      <b/>
      <sz val="12.0"/>
      <color rgb="FF000000"/>
      <name val="Poppins"/>
    </font>
    <font>
      <b/>
      <sz val="9.0"/>
      <color rgb="FF000000"/>
      <name val="Poppins"/>
    </font>
    <font>
      <color theme="1"/>
      <name val="Arial"/>
    </font>
    <font>
      <b/>
      <sz val="11.0"/>
      <color theme="1"/>
      <name val="Poppins"/>
    </font>
    <font>
      <sz val="24.0"/>
      <color rgb="FFFFFFFF"/>
      <name val="Bebas Neue"/>
    </font>
    <font>
      <i/>
      <sz val="10.0"/>
      <color rgb="FFFFFFFF"/>
      <name val="Poppins"/>
    </font>
    <font>
      <b/>
      <sz val="11.0"/>
      <color rgb="FF000000"/>
      <name val="Poppins"/>
    </font>
    <font>
      <i/>
      <sz val="10.0"/>
      <color rgb="FF000000"/>
      <name val="Poppins"/>
    </font>
    <font>
      <sz val="8.0"/>
      <color theme="1"/>
      <name val="Arial"/>
    </font>
    <font>
      <b/>
      <sz val="8.0"/>
      <color rgb="FF666666"/>
      <name val="Poppins"/>
    </font>
    <font>
      <sz val="7.0"/>
      <color theme="1"/>
      <name val="Poppins"/>
    </font>
    <font>
      <sz val="12.0"/>
      <color rgb="FFFFFFFF"/>
      <name val="Poppins"/>
    </font>
    <font>
      <sz val="8.0"/>
      <color rgb="FFFFFFFF"/>
      <name val="Poppins"/>
    </font>
    <font>
      <color theme="1"/>
      <name val="Poppins"/>
    </font>
    <font>
      <b/>
      <sz val="12.0"/>
      <color rgb="FFFFFFFF"/>
      <name val="Poppins"/>
    </font>
    <font>
      <b/>
      <sz val="10.0"/>
      <color rgb="FF000000"/>
      <name val="Poppins"/>
    </font>
    <font>
      <b/>
      <i/>
      <sz val="10.0"/>
      <color rgb="FF000000"/>
      <name val="Poppins"/>
    </font>
    <font>
      <color rgb="FFFFFFFF"/>
      <name val="Poppins"/>
    </font>
    <font>
      <b/>
      <color theme="1"/>
      <name val="Poppins"/>
    </font>
    <font>
      <b/>
      <sz val="9.0"/>
      <color theme="1"/>
      <name val="Poppins"/>
    </font>
    <font>
      <b/>
      <i/>
      <color theme="1"/>
      <name val="Poppins"/>
    </font>
    <font>
      <b/>
      <sz val="12.0"/>
      <color theme="1"/>
      <name val="Poppins"/>
    </font>
    <font>
      <sz val="10.0"/>
      <color rgb="FF1F1F1F"/>
      <name val="&quot;Google Sans&quot;"/>
    </font>
    <font>
      <b/>
      <i/>
      <sz val="10.0"/>
      <color rgb="FF434343"/>
      <name val="Poppins"/>
    </font>
    <font>
      <b/>
      <sz val="18.0"/>
      <color rgb="FFFFFFFF"/>
      <name val="Poppins"/>
    </font>
    <font>
      <sz val="10.0"/>
      <color theme="1"/>
      <name val="Arial"/>
    </font>
    <font>
      <sz val="28.0"/>
      <color theme="1"/>
      <name val="&quot;Bebas Neue&quot;"/>
    </font>
    <font>
      <sz val="10.0"/>
      <color rgb="FF000000"/>
      <name val="Poppins"/>
    </font>
    <font>
      <sz val="18.0"/>
      <color theme="1"/>
      <name val="Bebas Neue"/>
    </font>
    <font>
      <color rgb="FF000000"/>
      <name val="Arial"/>
    </font>
    <font>
      <b/>
      <color theme="1"/>
      <name val="Arial"/>
    </font>
    <font>
      <i/>
      <sz val="9.0"/>
      <color theme="1"/>
      <name val="Poppins"/>
    </font>
    <font>
      <i/>
      <sz val="9.0"/>
      <color theme="1"/>
      <name val="Arial"/>
    </font>
    <font>
      <sz val="11.0"/>
      <color rgb="FFFFFFFF"/>
      <name val="Arial"/>
    </font>
    <font>
      <sz val="18.0"/>
      <color theme="1"/>
      <name val="&quot;Bebas Neue&quot;"/>
    </font>
    <font>
      <sz val="20.0"/>
      <color rgb="FFFFFFFF"/>
      <name val="&quot;Bebas Neue&quot;"/>
    </font>
    <font>
      <sz val="20.0"/>
      <color theme="1"/>
      <name val="Bebas Neue"/>
    </font>
    <font>
      <color rgb="FF000000"/>
      <name val="Poppins"/>
    </font>
    <font>
      <sz val="27.0"/>
      <color theme="1"/>
      <name val="&quot;Bebas Neue&quot;"/>
    </font>
    <font>
      <sz val="14.0"/>
      <color theme="1"/>
      <name val="Arial"/>
    </font>
    <font>
      <sz val="23.0"/>
      <color rgb="FFFFFFFF"/>
      <name val="&quot;Bebas Neue&quot;"/>
    </font>
    <font>
      <sz val="14.0"/>
      <color theme="1"/>
      <name val="Bebas Neue"/>
    </font>
    <font>
      <sz val="23.0"/>
      <color rgb="FF000000"/>
      <name val="Bebas Neue"/>
    </font>
    <font>
      <b/>
      <u/>
      <sz val="9.0"/>
      <color theme="1"/>
      <name val="Arial"/>
    </font>
    <font>
      <b/>
      <i/>
      <sz val="10.0"/>
      <color theme="1"/>
      <name val="Poppins"/>
    </font>
    <font>
      <b/>
      <sz val="10.0"/>
      <color rgb="FFFFFFFF"/>
      <name val="Poppins"/>
    </font>
    <font>
      <b/>
      <sz val="30.0"/>
      <color rgb="FFFFFFFF"/>
      <name val="Bebas Neue"/>
    </font>
    <font>
      <sz val="24.0"/>
      <color theme="1"/>
      <name val="&quot;Bebas Neue&quot;"/>
    </font>
    <font>
      <color rgb="FF000000"/>
      <name val="Docs-Poppins"/>
    </font>
    <font>
      <b/>
      <i/>
      <sz val="9.0"/>
      <color rgb="FFFFFFFF"/>
      <name val="Poppins"/>
    </font>
    <font>
      <b/>
      <i/>
      <sz val="12.0"/>
      <color rgb="FFFFFFFF"/>
      <name val="Poppins"/>
    </font>
    <font>
      <sz val="20.0"/>
      <color theme="1"/>
      <name val="&quot;Bebas Neue&quot;"/>
    </font>
    <font>
      <sz val="24.0"/>
      <color rgb="FFFFFFFF"/>
      <name val="&quot;Bebas Neue&quot;"/>
    </font>
    <font>
      <sz val="32.0"/>
      <color theme="1"/>
      <name val="Bebas Neue"/>
    </font>
    <font>
      <b/>
      <sz val="13.0"/>
      <color rgb="FFFFFFFF"/>
      <name val="Poppins"/>
    </font>
    <font>
      <b/>
      <color rgb="FF000000"/>
      <name val="Poppins"/>
    </font>
    <font>
      <b/>
      <u/>
      <sz val="9.0"/>
      <color theme="1"/>
      <name val="Arial"/>
    </font>
    <font>
      <sz val="12.0"/>
      <color rgb="FF000000"/>
      <name val="Poppins"/>
    </font>
    <font>
      <sz val="36.0"/>
      <color theme="1"/>
      <name val="Bebas Neue"/>
    </font>
    <font>
      <b/>
      <color theme="0"/>
      <name val="Arial"/>
    </font>
  </fonts>
  <fills count="15">
    <fill>
      <patternFill patternType="none"/>
    </fill>
    <fill>
      <patternFill patternType="lightGray"/>
    </fill>
    <fill>
      <patternFill patternType="solid">
        <fgColor rgb="FF000000"/>
        <bgColor rgb="FF000000"/>
      </patternFill>
    </fill>
    <fill>
      <patternFill patternType="solid">
        <fgColor theme="1"/>
        <bgColor theme="1"/>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999999"/>
        <bgColor rgb="FF999999"/>
      </patternFill>
    </fill>
    <fill>
      <patternFill patternType="solid">
        <fgColor rgb="FFF1C232"/>
        <bgColor rgb="FFF1C232"/>
      </patternFill>
    </fill>
    <fill>
      <patternFill patternType="solid">
        <fgColor rgb="FFF3F3F3"/>
        <bgColor rgb="FFF3F3F3"/>
      </patternFill>
    </fill>
    <fill>
      <patternFill patternType="solid">
        <fgColor rgb="FF029BCA"/>
        <bgColor rgb="FF029BCA"/>
      </patternFill>
    </fill>
    <fill>
      <patternFill patternType="solid">
        <fgColor rgb="FF666666"/>
        <bgColor rgb="FF666666"/>
      </patternFill>
    </fill>
    <fill>
      <patternFill patternType="solid">
        <fgColor theme="0"/>
        <bgColor theme="0"/>
      </patternFill>
    </fill>
  </fills>
  <borders count="73">
    <border/>
    <border>
      <left style="thin">
        <color rgb="FFEFEFEF"/>
      </left>
      <top style="thin">
        <color rgb="FFEFEFEF"/>
      </top>
      <bottom style="thin">
        <color rgb="FFEFEFEF"/>
      </bottom>
    </border>
    <border>
      <top style="thin">
        <color rgb="FFEFEFEF"/>
      </top>
      <bottom style="thin">
        <color rgb="FFEFEFEF"/>
      </bottom>
    </border>
    <border>
      <right style="thin">
        <color rgb="FFEFEFEF"/>
      </right>
      <top style="thin">
        <color rgb="FFEFEFEF"/>
      </top>
      <bottom style="thin">
        <color rgb="FFEFEFEF"/>
      </bottom>
    </border>
    <border>
      <left style="thin">
        <color rgb="FFEFEFEF"/>
      </left>
      <bottom style="thin">
        <color rgb="FFEFEFEF"/>
      </bottom>
    </border>
    <border>
      <right style="thin">
        <color rgb="FFEFEFEF"/>
      </right>
      <bottom style="thin">
        <color rgb="FFEFEFEF"/>
      </bottom>
    </border>
    <border>
      <left style="thin">
        <color rgb="FFEFEFEF"/>
      </left>
      <right style="thin">
        <color rgb="FFEFEFEF"/>
      </right>
      <bottom style="thin">
        <color rgb="FFEFEFEF"/>
      </bottom>
    </border>
    <border>
      <left style="thin">
        <color rgb="FFEFEFEF"/>
      </left>
      <right style="thin">
        <color rgb="FFEFEFEF"/>
      </right>
      <top style="thin">
        <color rgb="FFEFEFEF"/>
      </top>
      <bottom style="thin">
        <color rgb="FFEFEFEF"/>
      </bottom>
    </border>
    <border>
      <left style="thin">
        <color rgb="FFB7B7B7"/>
      </left>
      <top style="thin">
        <color rgb="FFB7B7B7"/>
      </top>
      <bottom style="thin">
        <color rgb="FF999999"/>
      </bottom>
    </border>
    <border>
      <top style="thin">
        <color rgb="FFB7B7B7"/>
      </top>
      <bottom style="thin">
        <color rgb="FF999999"/>
      </bottom>
    </border>
    <border>
      <left style="thin">
        <color rgb="FF999999"/>
      </left>
      <top style="thin">
        <color rgb="FFB7B7B7"/>
      </top>
    </border>
    <border>
      <top style="thin">
        <color rgb="FFB7B7B7"/>
      </top>
    </border>
    <border>
      <right style="thin">
        <color rgb="FFCCCCCC"/>
      </right>
      <top style="thin">
        <color rgb="FFB7B7B7"/>
      </top>
    </border>
    <border>
      <top style="thin">
        <color rgb="FFFFFFFF"/>
      </top>
    </border>
    <border>
      <right style="thin">
        <color rgb="FFCCCCCC"/>
      </right>
      <top style="thin">
        <color rgb="FFFFFFFF"/>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right style="thin">
        <color rgb="FFCCCCCC"/>
      </right>
    </border>
    <border>
      <left style="thin">
        <color rgb="FFFFFFFF"/>
      </left>
    </border>
    <border>
      <right style="thin">
        <color rgb="FF999999"/>
      </right>
      <top style="thin">
        <color rgb="FFB7B7B7"/>
      </top>
    </border>
    <border>
      <left style="thin">
        <color rgb="FFCCCCCC"/>
      </left>
      <top style="thin">
        <color rgb="FFCCCCCC"/>
      </top>
    </border>
    <border>
      <top style="thin">
        <color rgb="FFCCCCCC"/>
      </top>
    </border>
    <border>
      <right style="thin">
        <color rgb="FFCCCCCC"/>
      </right>
      <top style="thin">
        <color rgb="FFCCCCCC"/>
      </top>
    </border>
    <border>
      <left style="thin">
        <color rgb="FFCCCCCC"/>
      </left>
      <bottom style="thin">
        <color rgb="FFCCCCCC"/>
      </bottom>
    </border>
    <border>
      <bottom style="thin">
        <color rgb="FFCCCCCC"/>
      </bottom>
    </border>
    <border>
      <right style="thin">
        <color rgb="FFCCCCCC"/>
      </right>
      <bottom style="thin">
        <color rgb="FFCCCCCC"/>
      </bottom>
    </border>
    <border>
      <left style="hair">
        <color rgb="FFB7B7B7"/>
      </left>
      <top style="hair">
        <color rgb="FFB7B7B7"/>
      </top>
    </border>
    <border>
      <top style="hair">
        <color rgb="FFB7B7B7"/>
      </top>
    </border>
    <border>
      <right style="hair">
        <color rgb="FFB7B7B7"/>
      </right>
      <top style="hair">
        <color rgb="FFB7B7B7"/>
      </top>
    </border>
    <border>
      <left style="hair">
        <color rgb="FFB7B7B7"/>
      </left>
    </border>
    <border>
      <right style="hair">
        <color rgb="FFB7B7B7"/>
      </right>
    </border>
    <border>
      <left style="hair">
        <color rgb="FFB7B7B7"/>
      </left>
      <bottom style="hair">
        <color rgb="FFCCCCCC"/>
      </bottom>
    </border>
    <border>
      <bottom style="hair">
        <color rgb="FFCCCCCC"/>
      </bottom>
    </border>
    <border>
      <right style="hair">
        <color rgb="FFB7B7B7"/>
      </right>
      <bottom style="hair">
        <color rgb="FFCCCCCC"/>
      </bottom>
    </border>
    <border>
      <left style="thin">
        <color rgb="FFB7B7B7"/>
      </left>
      <top style="thin">
        <color rgb="FFB7B7B7"/>
      </top>
    </border>
    <border>
      <right style="thin">
        <color rgb="FFB7B7B7"/>
      </right>
      <top style="thin">
        <color rgb="FFB7B7B7"/>
      </top>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
      <left style="thin">
        <color rgb="FF999999"/>
      </left>
    </border>
    <border>
      <left style="thin">
        <color rgb="FFB7B7B7"/>
      </left>
      <bottom style="thin">
        <color rgb="FFCCCCCC"/>
      </bottom>
    </border>
    <border>
      <right style="thin">
        <color rgb="FFB7B7B7"/>
      </right>
      <bottom style="thin">
        <color rgb="FFCCCCCC"/>
      </bottom>
    </border>
    <border>
      <left style="thin">
        <color rgb="FFD9D9D9"/>
      </left>
      <top style="thin">
        <color rgb="FFD9D9D9"/>
      </top>
    </border>
    <border>
      <top style="thin">
        <color rgb="FFD9D9D9"/>
      </top>
    </border>
    <border>
      <right style="thin">
        <color rgb="FFD9D9D9"/>
      </right>
      <top style="thin">
        <color rgb="FFD9D9D9"/>
      </top>
    </border>
    <border>
      <left style="thin">
        <color rgb="FFD9D9D9"/>
      </left>
    </border>
    <border>
      <bottom style="thin">
        <color rgb="FF000000"/>
      </bottom>
    </border>
    <border>
      <right style="thin">
        <color rgb="FFD9D9D9"/>
      </right>
    </border>
    <border>
      <left style="thin">
        <color rgb="FFD9D9D9"/>
      </left>
      <bottom style="thin">
        <color rgb="FFD9D9D9"/>
      </bottom>
    </border>
    <border>
      <bottom style="thin">
        <color rgb="FFD9D9D9"/>
      </bottom>
    </border>
    <border>
      <right style="thin">
        <color rgb="FFD9D9D9"/>
      </right>
      <bottom style="thin">
        <color rgb="FFD9D9D9"/>
      </bottom>
    </border>
    <border>
      <bottom style="dotted">
        <color rgb="FF000000"/>
      </bottom>
    </border>
    <border>
      <top style="dotted">
        <color rgb="FF000000"/>
      </top>
      <bottom style="dotted">
        <color rgb="FF000000"/>
      </bottom>
    </border>
    <border>
      <right/>
    </border>
    <border>
      <right/>
      <top style="dotted">
        <color rgb="FF000000"/>
      </top>
      <bottom style="dotted">
        <color rgb="FF000000"/>
      </bottom>
    </border>
    <border>
      <bottom style="hair">
        <color rgb="FF000000"/>
      </bottom>
    </border>
    <border>
      <right/>
      <bottom style="dotted">
        <color rgb="FF000000"/>
      </bottom>
    </border>
    <border>
      <left style="thin">
        <color rgb="FF000000"/>
      </left>
      <right style="thin">
        <color rgb="FF000000"/>
      </right>
      <top style="thin">
        <color rgb="FF000000"/>
      </top>
      <bottom style="thin">
        <color rgb="FF000000"/>
      </bottom>
    </border>
    <border>
      <left style="thin">
        <color rgb="FF999999"/>
      </left>
      <top style="thin">
        <color rgb="FF999999"/>
      </top>
      <bottom style="thin">
        <color rgb="FF999999"/>
      </bottom>
    </border>
    <border>
      <top style="thin">
        <color rgb="FF999999"/>
      </top>
      <bottom style="thin">
        <color rgb="FF999999"/>
      </bottom>
    </border>
    <border>
      <right style="thin">
        <color rgb="FF999999"/>
      </right>
      <top style="thin">
        <color rgb="FF999999"/>
      </top>
      <bottom style="thin">
        <color rgb="FF999999"/>
      </bottom>
    </border>
    <border>
      <bottom style="thin">
        <color rgb="FF999999"/>
      </bottom>
    </border>
    <border>
      <right style="thin">
        <color rgb="FF999999"/>
      </right>
      <bottom style="thin">
        <color rgb="FF999999"/>
      </bottom>
    </border>
    <border>
      <right style="thin">
        <color rgb="FF999999"/>
      </right>
    </border>
    <border>
      <bottom style="double">
        <color rgb="FF000000"/>
      </bottom>
    </border>
    <border>
      <top style="thin">
        <color rgb="FFD9D9D9"/>
      </top>
      <bottom style="thin">
        <color rgb="FFCCCCCC"/>
      </bottom>
    </border>
    <border>
      <right style="thin">
        <color rgb="FFD9D9D9"/>
      </right>
      <top style="thin">
        <color rgb="FFD9D9D9"/>
      </top>
      <bottom style="thin">
        <color rgb="FFCCCCCC"/>
      </bottom>
    </border>
  </borders>
  <cellStyleXfs count="1">
    <xf borderId="0" fillId="0" fontId="0" numFmtId="0" applyAlignment="1" applyFont="1"/>
  </cellStyleXfs>
  <cellXfs count="464">
    <xf borderId="0" fillId="0" fontId="0" numFmtId="0" xfId="0" applyAlignment="1" applyFont="1">
      <alignment readingOrder="0" shrinkToFit="0" vertical="bottom" wrapText="0"/>
    </xf>
    <xf borderId="0" fillId="2" fontId="1" numFmtId="0" xfId="0" applyAlignment="1" applyFill="1" applyFont="1">
      <alignment horizontal="left" readingOrder="0" vertical="center"/>
    </xf>
    <xf borderId="0" fillId="2" fontId="2" numFmtId="0" xfId="0" applyFont="1"/>
    <xf borderId="0" fillId="2" fontId="3" numFmtId="0" xfId="0" applyAlignment="1" applyFont="1">
      <alignment horizontal="right" readingOrder="0" vertical="center"/>
    </xf>
    <xf borderId="0" fillId="2" fontId="3" numFmtId="0" xfId="0" applyAlignment="1" applyFont="1">
      <alignment readingOrder="0" vertical="bottom"/>
    </xf>
    <xf borderId="0" fillId="2" fontId="4" numFmtId="0" xfId="0" applyAlignment="1" applyFont="1">
      <alignment horizontal="right" readingOrder="0"/>
    </xf>
    <xf borderId="0" fillId="2" fontId="3" numFmtId="0" xfId="0" applyAlignment="1" applyFont="1">
      <alignment horizontal="right" vertical="top"/>
    </xf>
    <xf borderId="0" fillId="2" fontId="3" numFmtId="164" xfId="0" applyAlignment="1" applyFont="1" applyNumberFormat="1">
      <alignment horizontal="right" readingOrder="0" vertical="top"/>
    </xf>
    <xf borderId="0" fillId="2" fontId="5" numFmtId="164" xfId="0" applyAlignment="1" applyFont="1" applyNumberFormat="1">
      <alignment horizontal="left" vertical="center"/>
    </xf>
    <xf borderId="0" fillId="0" fontId="1" numFmtId="0" xfId="0" applyAlignment="1" applyFont="1">
      <alignment horizontal="left" readingOrder="0" vertical="center"/>
    </xf>
    <xf borderId="0" fillId="0" fontId="6" numFmtId="0" xfId="0" applyAlignment="1" applyFont="1">
      <alignment readingOrder="0" vertical="center"/>
    </xf>
    <xf borderId="1" fillId="3" fontId="1" numFmtId="0" xfId="0" applyAlignment="1" applyBorder="1" applyFill="1" applyFont="1">
      <alignment horizontal="left" readingOrder="0" vertical="center"/>
    </xf>
    <xf borderId="2" fillId="3" fontId="1" numFmtId="0" xfId="0" applyAlignment="1" applyBorder="1" applyFont="1">
      <alignment horizontal="left" readingOrder="0" vertical="center"/>
    </xf>
    <xf borderId="3" fillId="3" fontId="2" numFmtId="0" xfId="0" applyBorder="1" applyFont="1"/>
    <xf borderId="4" fillId="4" fontId="7" numFmtId="0" xfId="0" applyAlignment="1" applyBorder="1" applyFill="1" applyFont="1">
      <alignment horizontal="center" readingOrder="0" vertical="center"/>
    </xf>
    <xf borderId="5" fillId="0" fontId="8" numFmtId="0" xfId="0" applyBorder="1" applyFont="1"/>
    <xf borderId="4" fillId="0" fontId="9" numFmtId="0" xfId="0" applyAlignment="1" applyBorder="1" applyFont="1">
      <alignment horizontal="center" readingOrder="0" shrinkToFit="0" vertical="center" wrapText="1"/>
    </xf>
    <xf borderId="4" fillId="4" fontId="7" numFmtId="0" xfId="0" applyAlignment="1" applyBorder="1" applyFont="1">
      <alignment horizontal="center" readingOrder="0" shrinkToFit="0" vertical="center" wrapText="1"/>
    </xf>
    <xf borderId="1" fillId="0" fontId="9" numFmtId="49" xfId="0" applyAlignment="1" applyBorder="1" applyFont="1" applyNumberFormat="1">
      <alignment horizontal="center" readingOrder="0" vertical="center"/>
    </xf>
    <xf borderId="3" fillId="0" fontId="8" numFmtId="0" xfId="0" applyBorder="1" applyFont="1"/>
    <xf borderId="1" fillId="4" fontId="7" numFmtId="0" xfId="0" applyAlignment="1" applyBorder="1" applyFont="1">
      <alignment horizontal="center" readingOrder="0" shrinkToFit="0" vertical="center" wrapText="1"/>
    </xf>
    <xf borderId="1" fillId="0" fontId="9" numFmtId="0" xfId="0" applyAlignment="1" applyBorder="1" applyFont="1">
      <alignment horizontal="center" readingOrder="0" vertical="center"/>
    </xf>
    <xf borderId="6" fillId="0" fontId="9" numFmtId="0" xfId="0" applyAlignment="1" applyBorder="1" applyFont="1">
      <alignment horizontal="center" readingOrder="0" vertical="center"/>
    </xf>
    <xf borderId="0" fillId="0" fontId="9" numFmtId="0" xfId="0" applyAlignment="1" applyFont="1">
      <alignment horizontal="center" readingOrder="0" vertical="center"/>
    </xf>
    <xf borderId="0" fillId="0" fontId="10" numFmtId="0" xfId="0" applyAlignment="1" applyFont="1">
      <alignment horizontal="center" shrinkToFit="0" textRotation="90" vertical="center" wrapText="1"/>
    </xf>
    <xf borderId="0" fillId="0" fontId="9" numFmtId="164" xfId="0" applyAlignment="1" applyFont="1" applyNumberFormat="1">
      <alignment horizontal="center" vertical="center"/>
    </xf>
    <xf borderId="7" fillId="0" fontId="9" numFmtId="0" xfId="0" applyAlignment="1" applyBorder="1" applyFont="1">
      <alignment horizontal="center" readingOrder="0" vertical="center"/>
    </xf>
    <xf borderId="0" fillId="0" fontId="11" numFmtId="0" xfId="0" applyAlignment="1" applyFont="1">
      <alignment horizontal="center" shrinkToFit="0" textRotation="90" vertical="center" wrapText="1"/>
    </xf>
    <xf borderId="0" fillId="5" fontId="12" numFmtId="0" xfId="0" applyAlignment="1" applyFill="1" applyFont="1">
      <alignment vertical="center"/>
    </xf>
    <xf borderId="8" fillId="2" fontId="13" numFmtId="0" xfId="0" applyAlignment="1" applyBorder="1" applyFont="1">
      <alignment horizontal="center" readingOrder="0" shrinkToFit="0" textRotation="0" vertical="center" wrapText="1"/>
    </xf>
    <xf borderId="9" fillId="0" fontId="8" numFmtId="0" xfId="0" applyBorder="1" applyFont="1"/>
    <xf borderId="10" fillId="2" fontId="13" numFmtId="0" xfId="0" applyAlignment="1" applyBorder="1" applyFont="1">
      <alignment horizontal="center" readingOrder="0" shrinkToFit="0" textRotation="0" vertical="center" wrapText="1"/>
    </xf>
    <xf borderId="11" fillId="0" fontId="8" numFmtId="0" xfId="0" applyBorder="1" applyFont="1"/>
    <xf borderId="12" fillId="0" fontId="8" numFmtId="0" xfId="0" applyBorder="1" applyFont="1"/>
    <xf borderId="11" fillId="2" fontId="13" numFmtId="0" xfId="0" applyAlignment="1" applyBorder="1" applyFont="1">
      <alignment horizontal="center" readingOrder="0" vertical="center"/>
    </xf>
    <xf borderId="0" fillId="2" fontId="13" numFmtId="0" xfId="0" applyAlignment="1" applyFont="1">
      <alignment horizontal="center" readingOrder="0" shrinkToFit="0" textRotation="0" vertical="center" wrapText="1"/>
    </xf>
    <xf borderId="0" fillId="0" fontId="13" numFmtId="0" xfId="0" applyAlignment="1" applyFont="1">
      <alignment horizontal="center" readingOrder="0" shrinkToFit="0" textRotation="0" vertical="center" wrapText="1"/>
    </xf>
    <xf borderId="0" fillId="2" fontId="14" numFmtId="0" xfId="0" applyAlignment="1" applyFont="1">
      <alignment horizontal="center" readingOrder="0" shrinkToFit="0" textRotation="90" vertical="center" wrapText="1"/>
    </xf>
    <xf borderId="13" fillId="6" fontId="15" numFmtId="0" xfId="0" applyAlignment="1" applyBorder="1" applyFill="1" applyFont="1">
      <alignment horizontal="center" readingOrder="0" shrinkToFit="0" textRotation="0" vertical="center" wrapText="1"/>
    </xf>
    <xf borderId="13" fillId="0" fontId="8" numFmtId="0" xfId="0" applyBorder="1" applyFont="1"/>
    <xf borderId="14" fillId="0" fontId="8" numFmtId="0" xfId="0" applyBorder="1" applyFont="1"/>
    <xf borderId="15" fillId="5" fontId="7" numFmtId="0" xfId="0" applyAlignment="1" applyBorder="1" applyFont="1">
      <alignment horizontal="center" readingOrder="0" vertical="center"/>
    </xf>
    <xf borderId="16" fillId="0" fontId="8" numFmtId="0" xfId="0" applyBorder="1" applyFont="1"/>
    <xf borderId="17" fillId="0" fontId="8" numFmtId="0" xfId="0" applyBorder="1" applyFont="1"/>
    <xf borderId="15" fillId="6" fontId="16" numFmtId="165" xfId="0" applyAlignment="1" applyBorder="1" applyFont="1" applyNumberFormat="1">
      <alignment horizontal="center" readingOrder="0" shrinkToFit="0" textRotation="0" vertical="bottom" wrapText="1"/>
    </xf>
    <xf borderId="18" fillId="0" fontId="8" numFmtId="0" xfId="0" applyBorder="1" applyFont="1"/>
    <xf borderId="15" fillId="6" fontId="16" numFmtId="165" xfId="0" applyAlignment="1" applyBorder="1" applyFont="1" applyNumberFormat="1">
      <alignment horizontal="center" readingOrder="0" shrinkToFit="0" textRotation="0" vertical="center" wrapText="1"/>
    </xf>
    <xf borderId="15" fillId="0" fontId="7" numFmtId="0" xfId="0" applyAlignment="1" applyBorder="1" applyFont="1">
      <alignment horizontal="center" readingOrder="0" vertical="center"/>
    </xf>
    <xf borderId="0" fillId="0" fontId="17" numFmtId="0" xfId="0" applyAlignment="1" applyFont="1">
      <alignment vertical="bottom"/>
    </xf>
    <xf borderId="0" fillId="0" fontId="18" numFmtId="0" xfId="0" applyAlignment="1" applyFont="1">
      <alignment horizontal="right" readingOrder="0"/>
    </xf>
    <xf borderId="19" fillId="7" fontId="15" numFmtId="165" xfId="0" applyAlignment="1" applyBorder="1" applyFill="1" applyFont="1" applyNumberFormat="1">
      <alignment horizontal="center" readingOrder="0" shrinkToFit="0" textRotation="0" vertical="center" wrapText="1"/>
    </xf>
    <xf borderId="0" fillId="0" fontId="9" numFmtId="0" xfId="0" applyAlignment="1" applyFont="1">
      <alignment horizontal="right" readingOrder="0"/>
    </xf>
    <xf borderId="19" fillId="0" fontId="8" numFmtId="0" xfId="0" applyBorder="1" applyFont="1"/>
    <xf borderId="20" fillId="0" fontId="8" numFmtId="0" xfId="0" applyBorder="1" applyFont="1"/>
    <xf borderId="21" fillId="6" fontId="15" numFmtId="0" xfId="0" applyAlignment="1" applyBorder="1" applyFont="1">
      <alignment horizontal="center" readingOrder="0" shrinkToFit="0" textRotation="0" vertical="center" wrapText="1"/>
    </xf>
    <xf borderId="22" fillId="0" fontId="8" numFmtId="0" xfId="0" applyBorder="1" applyFont="1"/>
    <xf borderId="23" fillId="0" fontId="8" numFmtId="0" xfId="0" applyBorder="1" applyFont="1"/>
    <xf borderId="24" fillId="0" fontId="8" numFmtId="0" xfId="0" applyBorder="1" applyFont="1"/>
    <xf borderId="25" fillId="0" fontId="8" numFmtId="0" xfId="0" applyBorder="1" applyFont="1"/>
    <xf borderId="26" fillId="0" fontId="8" numFmtId="0" xfId="0" applyBorder="1" applyFont="1"/>
    <xf borderId="0" fillId="0" fontId="19" numFmtId="0" xfId="0" applyAlignment="1" applyFont="1">
      <alignment horizontal="center" readingOrder="0" textRotation="90" vertical="center"/>
    </xf>
    <xf borderId="22" fillId="2" fontId="20" numFmtId="0" xfId="0" applyAlignment="1" applyBorder="1" applyFont="1">
      <alignment horizontal="center" readingOrder="0" vertical="center"/>
    </xf>
    <xf borderId="0" fillId="4" fontId="21" numFmtId="0" xfId="0" applyAlignment="1" applyFont="1">
      <alignment horizontal="center" readingOrder="0" shrinkToFit="0" textRotation="0" vertical="bottom" wrapText="1"/>
    </xf>
    <xf borderId="0" fillId="8" fontId="21" numFmtId="0" xfId="0" applyAlignment="1" applyFill="1" applyFont="1">
      <alignment horizontal="center" readingOrder="0"/>
    </xf>
    <xf borderId="0" fillId="0" fontId="21"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bottom" wrapText="1"/>
    </xf>
    <xf borderId="0" fillId="8" fontId="7" numFmtId="0" xfId="0" applyAlignment="1" applyFont="1">
      <alignment horizontal="center" readingOrder="0"/>
    </xf>
    <xf borderId="0" fillId="0" fontId="7" numFmtId="0" xfId="0" applyAlignment="1" applyFont="1">
      <alignment horizontal="center" readingOrder="0" shrinkToFit="0" textRotation="0" vertical="bottom" wrapText="1"/>
    </xf>
    <xf borderId="0" fillId="4" fontId="7" numFmtId="0" xfId="0" applyAlignment="1" applyFont="1">
      <alignment horizontal="center" readingOrder="0" shrinkToFit="0" textRotation="0" vertical="top" wrapText="1"/>
    </xf>
    <xf borderId="0" fillId="8" fontId="7" numFmtId="0" xfId="0" applyAlignment="1" applyFont="1">
      <alignment horizontal="center" readingOrder="0" vertical="top"/>
    </xf>
    <xf borderId="22" fillId="9" fontId="22" numFmtId="0" xfId="0" applyAlignment="1" applyBorder="1" applyFill="1" applyFont="1">
      <alignment horizontal="center" readingOrder="0" vertical="center"/>
    </xf>
    <xf borderId="0" fillId="6" fontId="7" numFmtId="0" xfId="0" applyAlignment="1" applyFont="1">
      <alignment horizontal="center" readingOrder="0" shrinkToFit="0" textRotation="0" vertical="center" wrapText="1"/>
    </xf>
    <xf borderId="0" fillId="0" fontId="7" numFmtId="0" xfId="0" applyAlignment="1" applyFont="1">
      <alignment horizontal="center" readingOrder="0" shrinkToFit="0" textRotation="0" vertical="center" wrapText="1"/>
    </xf>
    <xf borderId="0" fillId="0" fontId="7" numFmtId="165" xfId="0" applyAlignment="1" applyFont="1" applyNumberFormat="1">
      <alignment horizontal="center" readingOrder="0" vertical="center"/>
    </xf>
    <xf borderId="0" fillId="0" fontId="23" numFmtId="0" xfId="0" applyAlignment="1" applyFont="1">
      <alignment horizontal="center" readingOrder="0" shrinkToFit="0" vertical="bottom" wrapText="1"/>
    </xf>
    <xf borderId="27" fillId="0" fontId="23" numFmtId="0" xfId="0" applyAlignment="1" applyBorder="1" applyFont="1">
      <alignment horizontal="center" readingOrder="0" shrinkToFit="0" vertical="bottom" wrapText="1"/>
    </xf>
    <xf borderId="28" fillId="0" fontId="24" numFmtId="0" xfId="0" applyAlignment="1" applyBorder="1" applyFont="1">
      <alignment horizontal="left" readingOrder="0" shrinkToFit="0" vertical="bottom" wrapText="1"/>
    </xf>
    <xf borderId="28" fillId="0" fontId="8" numFmtId="0" xfId="0" applyBorder="1" applyFont="1"/>
    <xf borderId="29" fillId="0" fontId="23" numFmtId="0" xfId="0" applyAlignment="1" applyBorder="1" applyFont="1">
      <alignment horizontal="center" readingOrder="0" shrinkToFit="0" vertical="bottom" wrapText="1"/>
    </xf>
    <xf borderId="30"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center" wrapText="1"/>
    </xf>
    <xf borderId="31" fillId="0" fontId="23" numFmtId="0" xfId="0" applyAlignment="1" applyBorder="1" applyFont="1">
      <alignment horizontal="center" readingOrder="0" shrinkToFit="0" vertical="bottom" wrapText="1"/>
    </xf>
    <xf borderId="0" fillId="0" fontId="25" numFmtId="0" xfId="0" applyAlignment="1" applyFont="1">
      <alignment horizontal="left" readingOrder="0" shrinkToFit="0" vertical="bottom" wrapText="1"/>
    </xf>
    <xf borderId="32"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center" wrapText="1"/>
    </xf>
    <xf borderId="33" fillId="0" fontId="8" numFmtId="0" xfId="0" applyBorder="1" applyFont="1"/>
    <xf borderId="34" fillId="0" fontId="23" numFmtId="0" xfId="0" applyAlignment="1" applyBorder="1" applyFont="1">
      <alignment horizontal="center" readingOrder="0" shrinkToFit="0" vertical="bottom" wrapText="1"/>
    </xf>
    <xf borderId="33" fillId="0" fontId="25" numFmtId="0" xfId="0" applyAlignment="1" applyBorder="1" applyFont="1">
      <alignment horizontal="left" readingOrder="0" shrinkToFit="0" vertical="bottom" wrapText="1"/>
    </xf>
    <xf borderId="0" fillId="2" fontId="26" numFmtId="0" xfId="0" applyAlignment="1" applyFont="1">
      <alignment horizontal="left" readingOrder="0" shrinkToFit="0" vertical="bottom" wrapText="1"/>
    </xf>
    <xf borderId="0" fillId="2" fontId="26" numFmtId="0" xfId="0" applyAlignment="1" applyFont="1">
      <alignment horizontal="left" readingOrder="0" shrinkToFit="0" vertical="center" wrapText="1"/>
    </xf>
    <xf borderId="0" fillId="2" fontId="26"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7" numFmtId="0" xfId="0" applyAlignment="1" applyFont="1">
      <alignment horizontal="left" readingOrder="0" shrinkToFit="0" vertical="center" wrapText="1"/>
    </xf>
    <xf borderId="0" fillId="2" fontId="23" numFmtId="0" xfId="0" applyAlignment="1" applyFont="1">
      <alignment horizontal="center" readingOrder="0" shrinkToFit="0" vertical="bottom" wrapText="1"/>
    </xf>
    <xf borderId="0" fillId="3" fontId="17" numFmtId="0" xfId="0" applyFont="1"/>
    <xf borderId="0" fillId="0" fontId="1" numFmtId="14" xfId="0" applyAlignment="1" applyFont="1" applyNumberFormat="1">
      <alignment horizontal="left" readingOrder="0" vertical="center"/>
    </xf>
    <xf borderId="1" fillId="0" fontId="9" numFmtId="0" xfId="0" applyAlignment="1" applyBorder="1" applyFont="1">
      <alignment horizontal="center" readingOrder="0" shrinkToFit="0" vertical="center" wrapText="1"/>
    </xf>
    <xf borderId="1" fillId="0" fontId="28" numFmtId="49" xfId="0" applyAlignment="1" applyBorder="1" applyFont="1" applyNumberFormat="1">
      <alignment horizontal="center" readingOrder="0" vertical="center"/>
    </xf>
    <xf borderId="35" fillId="2" fontId="29" numFmtId="0" xfId="0" applyAlignment="1" applyBorder="1" applyFont="1">
      <alignment horizontal="center" readingOrder="0" shrinkToFit="0" textRotation="0" vertical="center" wrapText="1"/>
    </xf>
    <xf borderId="36" fillId="0" fontId="8" numFmtId="0" xfId="0" applyBorder="1" applyFont="1"/>
    <xf borderId="35" fillId="6" fontId="30" numFmtId="0" xfId="0" applyAlignment="1" applyBorder="1" applyFont="1">
      <alignment horizontal="center" readingOrder="0" shrinkToFit="0" textRotation="0" vertical="center" wrapText="1"/>
    </xf>
    <xf borderId="37" fillId="6" fontId="7" numFmtId="0" xfId="0" applyAlignment="1" applyBorder="1" applyFont="1">
      <alignment horizontal="center" readingOrder="0" vertical="center"/>
    </xf>
    <xf borderId="38" fillId="0" fontId="8" numFmtId="0" xfId="0" applyBorder="1" applyFont="1"/>
    <xf borderId="39" fillId="0" fontId="8" numFmtId="0" xfId="0" applyBorder="1" applyFont="1"/>
    <xf borderId="37" fillId="6" fontId="16" numFmtId="165" xfId="0" applyAlignment="1" applyBorder="1" applyFont="1" applyNumberFormat="1">
      <alignment horizontal="center" readingOrder="0" shrinkToFit="0" textRotation="0" vertical="center" wrapText="1"/>
    </xf>
    <xf borderId="40" fillId="0" fontId="8" numFmtId="0" xfId="0" applyBorder="1" applyFont="1"/>
    <xf borderId="41" fillId="0" fontId="8" numFmtId="0" xfId="0" applyBorder="1" applyFont="1"/>
    <xf borderId="42" fillId="0" fontId="8" numFmtId="0" xfId="0" applyBorder="1" applyFont="1"/>
    <xf borderId="43" fillId="0" fontId="8" numFmtId="0" xfId="0" applyBorder="1" applyFont="1"/>
    <xf borderId="44" fillId="0" fontId="8" numFmtId="0" xfId="0" applyBorder="1" applyFont="1"/>
    <xf borderId="0" fillId="0" fontId="29" numFmtId="0" xfId="0" applyAlignment="1" applyFont="1">
      <alignment horizontal="center" readingOrder="0" shrinkToFit="0" textRotation="0" vertical="center" wrapText="1"/>
    </xf>
    <xf borderId="35" fillId="5" fontId="30" numFmtId="0" xfId="0" applyAlignment="1" applyBorder="1" applyFont="1">
      <alignment horizontal="center" readingOrder="0" shrinkToFit="0" textRotation="0" vertical="center" wrapText="1"/>
    </xf>
    <xf borderId="37" fillId="5" fontId="7" numFmtId="0" xfId="0" applyAlignment="1" applyBorder="1" applyFont="1">
      <alignment horizontal="center" readingOrder="0" vertical="center"/>
    </xf>
    <xf borderId="37" fillId="5" fontId="16" numFmtId="165" xfId="0" applyAlignment="1" applyBorder="1" applyFont="1" applyNumberFormat="1">
      <alignment horizontal="center" readingOrder="0" shrinkToFit="0" textRotation="0" vertical="center" wrapText="1"/>
    </xf>
    <xf borderId="37" fillId="6" fontId="30" numFmtId="0" xfId="0" applyAlignment="1" applyBorder="1" applyFont="1">
      <alignment horizontal="center" readingOrder="0" shrinkToFit="0" textRotation="0" vertical="center" wrapText="1"/>
    </xf>
    <xf borderId="37" fillId="0" fontId="30" numFmtId="0" xfId="0" applyAlignment="1" applyBorder="1" applyFont="1">
      <alignment horizontal="center" readingOrder="0" shrinkToFit="0" textRotation="0" vertical="center" wrapText="1"/>
    </xf>
    <xf borderId="37" fillId="0" fontId="7" numFmtId="0" xfId="0" applyAlignment="1" applyBorder="1" applyFont="1">
      <alignment horizontal="center" readingOrder="0" vertical="center"/>
    </xf>
    <xf borderId="37" fillId="0" fontId="16" numFmtId="165" xfId="0" applyAlignment="1" applyBorder="1" applyFont="1" applyNumberFormat="1">
      <alignment horizontal="center" readingOrder="0" shrinkToFit="0" textRotation="0" vertical="center" wrapText="1"/>
    </xf>
    <xf borderId="35" fillId="0" fontId="30" numFmtId="0" xfId="0" applyAlignment="1" applyBorder="1" applyFont="1">
      <alignment horizontal="center" readingOrder="0" shrinkToFit="0" textRotation="0" vertical="center" wrapText="1"/>
    </xf>
    <xf borderId="0" fillId="0" fontId="31" numFmtId="0" xfId="0" applyAlignment="1" applyFont="1">
      <alignment horizontal="right" readingOrder="0" shrinkToFit="0" vertical="center" wrapText="1"/>
    </xf>
    <xf borderId="0" fillId="0" fontId="17" numFmtId="0" xfId="0" applyFont="1"/>
    <xf borderId="10" fillId="2" fontId="32" numFmtId="0" xfId="0" applyAlignment="1" applyBorder="1" applyFont="1">
      <alignment horizontal="center" readingOrder="0" shrinkToFit="0" vertical="center" wrapText="1"/>
    </xf>
    <xf borderId="10" fillId="2" fontId="32" numFmtId="0" xfId="0" applyAlignment="1" applyBorder="1" applyFont="1">
      <alignment horizontal="center" shrinkToFit="0" vertical="center" wrapText="1"/>
    </xf>
    <xf borderId="11" fillId="2" fontId="32" numFmtId="0" xfId="0" applyAlignment="1" applyBorder="1" applyFont="1">
      <alignment horizontal="center" readingOrder="0" vertical="center"/>
    </xf>
    <xf borderId="0" fillId="2" fontId="32" numFmtId="0" xfId="0" applyAlignment="1" applyFont="1">
      <alignment horizontal="center" shrinkToFit="0" vertical="center" wrapText="1"/>
    </xf>
    <xf borderId="45" fillId="0" fontId="8" numFmtId="0" xfId="0" applyBorder="1" applyFont="1"/>
    <xf borderId="35" fillId="2" fontId="29" numFmtId="0" xfId="0" applyAlignment="1" applyBorder="1" applyFont="1">
      <alignment horizontal="center" readingOrder="0" shrinkToFit="0" vertical="center" wrapText="1"/>
    </xf>
    <xf borderId="35" fillId="6" fontId="33" numFmtId="0" xfId="0" applyAlignment="1" applyBorder="1" applyFont="1">
      <alignment horizontal="center" readingOrder="0" shrinkToFit="0" vertical="center" wrapText="1"/>
    </xf>
    <xf borderId="35" fillId="6" fontId="34" numFmtId="0" xfId="0" applyAlignment="1" applyBorder="1" applyFont="1">
      <alignment horizontal="center" readingOrder="0" vertical="center"/>
    </xf>
    <xf borderId="11" fillId="6" fontId="34" numFmtId="165" xfId="0" applyAlignment="1" applyBorder="1" applyFont="1" applyNumberFormat="1">
      <alignment horizontal="center" readingOrder="0" shrinkToFit="0" vertical="center" wrapText="1"/>
    </xf>
    <xf borderId="46" fillId="0" fontId="8" numFmtId="0" xfId="0" applyBorder="1" applyFont="1"/>
    <xf borderId="47" fillId="0" fontId="8" numFmtId="0" xfId="0" applyBorder="1" applyFont="1"/>
    <xf borderId="35" fillId="6" fontId="34" numFmtId="165" xfId="0" applyAlignment="1" applyBorder="1" applyFont="1" applyNumberFormat="1">
      <alignment horizontal="center" shrinkToFit="0" vertical="center" wrapText="1"/>
    </xf>
    <xf borderId="11" fillId="6" fontId="34" numFmtId="165" xfId="0" applyAlignment="1" applyBorder="1" applyFont="1" applyNumberFormat="1">
      <alignment horizontal="center" shrinkToFit="0" vertical="center" wrapText="1"/>
    </xf>
    <xf borderId="0" fillId="7" fontId="35" numFmtId="0" xfId="0" applyAlignment="1" applyFont="1">
      <alignment horizontal="center" shrinkToFit="0" vertical="center" wrapText="1"/>
    </xf>
    <xf borderId="0" fillId="0" fontId="36" numFmtId="0" xfId="0" applyAlignment="1" applyFont="1">
      <alignment horizontal="left" readingOrder="0" shrinkToFit="0" vertical="center" wrapText="1"/>
    </xf>
    <xf borderId="35" fillId="4" fontId="36" numFmtId="0" xfId="0" applyAlignment="1" applyBorder="1" applyFont="1">
      <alignment horizontal="left" readingOrder="0" shrinkToFit="0" vertical="center" wrapText="1"/>
    </xf>
    <xf borderId="0" fillId="0" fontId="36" numFmtId="0" xfId="0" applyAlignment="1" applyFont="1">
      <alignment horizontal="center" shrinkToFit="0" wrapText="1"/>
    </xf>
    <xf borderId="0" fillId="0" fontId="28" numFmtId="0" xfId="0" applyAlignment="1" applyFont="1">
      <alignment horizontal="center" shrinkToFit="0" wrapText="1"/>
    </xf>
    <xf borderId="0" fillId="0" fontId="6" numFmtId="0" xfId="0" applyAlignment="1" applyFont="1">
      <alignment horizontal="center" vertical="top"/>
    </xf>
    <xf borderId="0" fillId="0" fontId="34" numFmtId="165" xfId="0" applyAlignment="1" applyFont="1" applyNumberFormat="1">
      <alignment horizontal="center" shrinkToFit="0" wrapText="1"/>
    </xf>
    <xf borderId="0" fillId="4" fontId="15" numFmtId="0" xfId="0" applyAlignment="1" applyFont="1">
      <alignment horizontal="left" readingOrder="0" vertical="center"/>
    </xf>
    <xf borderId="48" fillId="0" fontId="37" numFmtId="0" xfId="0" applyAlignment="1" applyBorder="1" applyFont="1">
      <alignment readingOrder="0" shrinkToFit="0" vertical="center" wrapText="1"/>
    </xf>
    <xf borderId="49" fillId="0" fontId="8" numFmtId="0" xfId="0" applyBorder="1" applyFont="1"/>
    <xf borderId="50" fillId="0" fontId="8" numFmtId="0" xfId="0" applyBorder="1" applyFont="1"/>
    <xf borderId="51" fillId="0" fontId="13" numFmtId="0" xfId="0" applyAlignment="1" applyBorder="1" applyFont="1">
      <alignment horizontal="center" readingOrder="0" shrinkToFit="0" textRotation="0" vertical="center" wrapText="1"/>
    </xf>
    <xf borderId="52" fillId="0" fontId="13" numFmtId="0" xfId="0" applyAlignment="1" applyBorder="1" applyFont="1">
      <alignment horizontal="center" readingOrder="0" shrinkToFit="0" textRotation="0" vertical="center" wrapText="1"/>
    </xf>
    <xf borderId="52" fillId="0" fontId="8" numFmtId="0" xfId="0" applyBorder="1" applyFont="1"/>
    <xf borderId="52" fillId="0" fontId="38" numFmtId="0" xfId="0" applyAlignment="1" applyBorder="1" applyFont="1">
      <alignment horizontal="center" readingOrder="0"/>
    </xf>
    <xf borderId="53" fillId="0" fontId="13" numFmtId="0" xfId="0" applyAlignment="1" applyBorder="1" applyFont="1">
      <alignment horizontal="center" readingOrder="0" shrinkToFit="0" textRotation="0" vertical="center" wrapText="1"/>
    </xf>
    <xf borderId="0" fillId="0" fontId="22" numFmtId="0" xfId="0" applyAlignment="1" applyFont="1">
      <alignment horizontal="center" readingOrder="0" shrinkToFit="0" textRotation="0" vertical="top" wrapText="1"/>
    </xf>
    <xf borderId="53" fillId="0" fontId="22" numFmtId="0" xfId="0" applyAlignment="1" applyBorder="1" applyFont="1">
      <alignment horizontal="center" readingOrder="0" shrinkToFit="0" textRotation="0" vertical="top" wrapText="1"/>
    </xf>
    <xf borderId="54" fillId="0" fontId="13" numFmtId="0" xfId="0" applyAlignment="1" applyBorder="1" applyFont="1">
      <alignment horizontal="center" readingOrder="0" shrinkToFit="0" textRotation="0" vertical="center" wrapText="1"/>
    </xf>
    <xf borderId="55" fillId="0" fontId="22" numFmtId="0" xfId="0" applyAlignment="1" applyBorder="1" applyFont="1">
      <alignment horizontal="center" readingOrder="0" shrinkToFit="0" textRotation="0" vertical="top" wrapText="1"/>
    </xf>
    <xf borderId="55" fillId="0" fontId="8" numFmtId="0" xfId="0" applyBorder="1" applyFont="1"/>
    <xf borderId="56" fillId="0" fontId="22" numFmtId="0" xfId="0" applyAlignment="1" applyBorder="1" applyFont="1">
      <alignment horizontal="center" readingOrder="0" shrinkToFit="0" textRotation="0" vertical="top" wrapText="1"/>
    </xf>
    <xf borderId="0" fillId="0" fontId="22" numFmtId="0" xfId="0" applyAlignment="1" applyFont="1">
      <alignment horizontal="left" readingOrder="0" shrinkToFit="0" textRotation="0" vertical="top" wrapText="1"/>
    </xf>
    <xf borderId="0" fillId="10" fontId="17" numFmtId="0" xfId="0" applyAlignment="1" applyFill="1" applyFont="1">
      <alignment horizontal="left" vertical="center"/>
    </xf>
    <xf borderId="21" fillId="4" fontId="36" numFmtId="0" xfId="0" applyAlignment="1" applyBorder="1" applyFont="1">
      <alignment horizontal="left" readingOrder="0" vertical="center"/>
    </xf>
    <xf borderId="0" fillId="0" fontId="17" numFmtId="0" xfId="0" applyAlignment="1" applyFont="1">
      <alignment horizontal="left" vertical="center"/>
    </xf>
    <xf borderId="0" fillId="0" fontId="17" numFmtId="0" xfId="0" applyAlignment="1" applyFont="1">
      <alignment vertical="bottom"/>
    </xf>
    <xf borderId="0" fillId="0" fontId="36" numFmtId="0" xfId="0" applyAlignment="1" applyFont="1">
      <alignment vertical="bottom"/>
    </xf>
    <xf borderId="0" fillId="11" fontId="17" numFmtId="0" xfId="0" applyAlignment="1" applyFill="1" applyFont="1">
      <alignment vertical="bottom"/>
    </xf>
    <xf borderId="0" fillId="8" fontId="17" numFmtId="0" xfId="0" applyAlignment="1" applyFont="1">
      <alignment vertical="bottom"/>
    </xf>
    <xf borderId="0" fillId="11" fontId="34" numFmtId="0" xfId="0" applyAlignment="1" applyFont="1">
      <alignment horizontal="center" shrinkToFit="0" vertical="top" wrapText="1"/>
    </xf>
    <xf borderId="0" fillId="8" fontId="34" numFmtId="0" xfId="0" applyAlignment="1" applyFont="1">
      <alignment horizontal="center" shrinkToFit="0" vertical="top" wrapText="1"/>
    </xf>
    <xf borderId="35" fillId="4" fontId="18" numFmtId="0" xfId="0" applyAlignment="1" applyBorder="1" applyFont="1">
      <alignment horizontal="left" readingOrder="0" shrinkToFit="0" vertical="center" wrapText="1"/>
    </xf>
    <xf borderId="0" fillId="2" fontId="3" numFmtId="0" xfId="0" applyAlignment="1" applyFont="1">
      <alignment horizontal="right" vertical="center"/>
    </xf>
    <xf borderId="0" fillId="2" fontId="3" numFmtId="164" xfId="0" applyAlignment="1" applyFont="1" applyNumberFormat="1">
      <alignment horizontal="right" readingOrder="0" vertical="center"/>
    </xf>
    <xf borderId="0" fillId="12" fontId="39" numFmtId="0" xfId="0" applyAlignment="1" applyFill="1" applyFont="1">
      <alignment horizontal="center" readingOrder="0" vertical="center"/>
    </xf>
    <xf borderId="0" fillId="0" fontId="40" numFmtId="0" xfId="0" applyAlignment="1" applyFont="1">
      <alignment horizontal="left"/>
    </xf>
    <xf borderId="0" fillId="5" fontId="41" numFmtId="0" xfId="0" applyAlignment="1" applyFont="1">
      <alignment readingOrder="0" vertical="bottom"/>
    </xf>
    <xf borderId="0" fillId="0" fontId="28" numFmtId="165" xfId="0" applyAlignment="1" applyFont="1" applyNumberFormat="1">
      <alignment horizontal="center" vertical="bottom"/>
    </xf>
    <xf borderId="57" fillId="0" fontId="42" numFmtId="0" xfId="0" applyAlignment="1" applyBorder="1" applyFont="1">
      <alignment readingOrder="0"/>
    </xf>
    <xf borderId="57" fillId="0" fontId="8" numFmtId="0" xfId="0" applyBorder="1" applyFont="1"/>
    <xf borderId="0" fillId="0" fontId="28" numFmtId="166" xfId="0" applyAlignment="1" applyFont="1" applyNumberFormat="1">
      <alignment readingOrder="0" vertical="center"/>
    </xf>
    <xf borderId="0" fillId="0" fontId="2" numFmtId="0" xfId="0" applyAlignment="1" applyFont="1">
      <alignment vertical="center"/>
    </xf>
    <xf borderId="0" fillId="0" fontId="28" numFmtId="166" xfId="0" applyAlignment="1" applyFont="1" applyNumberFormat="1">
      <alignment readingOrder="0" vertical="bottom"/>
    </xf>
    <xf borderId="57" fillId="0" fontId="9" numFmtId="0" xfId="0" applyAlignment="1" applyBorder="1" applyFont="1">
      <alignment readingOrder="0" vertical="bottom"/>
    </xf>
    <xf borderId="0" fillId="0" fontId="43" numFmtId="0" xfId="0" applyAlignment="1" applyFont="1">
      <alignment horizontal="right" readingOrder="0" vertical="center"/>
    </xf>
    <xf borderId="0" fillId="3" fontId="14" numFmtId="165" xfId="0" applyAlignment="1" applyFont="1" applyNumberFormat="1">
      <alignment horizontal="center" readingOrder="0" vertical="center"/>
    </xf>
    <xf borderId="0" fillId="5" fontId="44" numFmtId="0" xfId="0" applyAlignment="1" applyFont="1">
      <alignment horizontal="center" readingOrder="0"/>
    </xf>
    <xf borderId="0" fillId="0" fontId="14" numFmtId="166" xfId="0" applyAlignment="1" applyFont="1" applyNumberFormat="1">
      <alignment horizontal="center" vertical="center"/>
    </xf>
    <xf borderId="0" fillId="0" fontId="45" numFmtId="0" xfId="0" applyAlignment="1" applyFont="1">
      <alignment horizontal="right" shrinkToFit="0" vertical="center" wrapText="1"/>
    </xf>
    <xf borderId="0" fillId="0" fontId="2" numFmtId="0" xfId="0" applyAlignment="1" applyFont="1">
      <alignment horizontal="left" readingOrder="0" shrinkToFit="0" vertical="center" wrapText="1"/>
    </xf>
    <xf borderId="0" fillId="0" fontId="2" numFmtId="0" xfId="0" applyAlignment="1" applyFont="1">
      <alignment horizontal="center" readingOrder="0" shrinkToFit="0" vertical="center" wrapText="1"/>
    </xf>
    <xf borderId="0" fillId="0" fontId="46" numFmtId="0" xfId="0" applyAlignment="1" applyFont="1">
      <alignment horizontal="center" readingOrder="0" shrinkToFit="0" vertical="bottom" wrapText="1"/>
    </xf>
    <xf borderId="0" fillId="0" fontId="47" numFmtId="0" xfId="0" applyAlignment="1" applyFont="1">
      <alignment horizontal="center" vertical="top"/>
    </xf>
    <xf borderId="0" fillId="0" fontId="17" numFmtId="0" xfId="0" applyAlignment="1" applyFont="1">
      <alignment horizontal="center" vertical="bottom"/>
    </xf>
    <xf borderId="0" fillId="2" fontId="26" numFmtId="0" xfId="0" applyAlignment="1" applyFont="1">
      <alignment horizontal="right" readingOrder="0" shrinkToFit="0" vertical="center" wrapText="1"/>
    </xf>
    <xf borderId="0" fillId="2" fontId="3" numFmtId="0" xfId="0" applyAlignment="1" applyFont="1">
      <alignment horizontal="right" readingOrder="0" shrinkToFit="0" vertical="bottom" wrapText="1"/>
    </xf>
    <xf borderId="0" fillId="2" fontId="3" numFmtId="0" xfId="0" applyAlignment="1" applyFont="1">
      <alignment horizontal="left" readingOrder="0" shrinkToFit="0" vertical="bottom" wrapText="1"/>
    </xf>
    <xf borderId="0" fillId="3" fontId="48" numFmtId="0" xfId="0" applyAlignment="1" applyFont="1">
      <alignment horizontal="center" vertical="center"/>
    </xf>
    <xf borderId="0" fillId="5" fontId="12" numFmtId="0" xfId="0" applyAlignment="1" applyFont="1">
      <alignment readingOrder="0" vertical="bottom"/>
    </xf>
    <xf borderId="0" fillId="5" fontId="9" numFmtId="0" xfId="0" applyAlignment="1" applyFont="1">
      <alignment horizontal="right" readingOrder="0" vertical="center"/>
    </xf>
    <xf borderId="0" fillId="5" fontId="12" numFmtId="0" xfId="0" applyAlignment="1" applyFont="1">
      <alignment vertical="bottom"/>
    </xf>
    <xf borderId="0" fillId="0" fontId="17" numFmtId="166" xfId="0" applyAlignment="1" applyFont="1" applyNumberFormat="1">
      <alignment vertical="bottom"/>
    </xf>
    <xf borderId="57" fillId="0" fontId="28" numFmtId="0" xfId="0" applyAlignment="1" applyBorder="1" applyFont="1">
      <alignment shrinkToFit="0" vertical="center" wrapText="1"/>
    </xf>
    <xf borderId="0" fillId="0" fontId="28" numFmtId="166" xfId="0" applyAlignment="1" applyFont="1" applyNumberFormat="1">
      <alignment horizontal="center" vertical="center"/>
    </xf>
    <xf borderId="57" fillId="0" fontId="28" numFmtId="166" xfId="0" applyAlignment="1" applyBorder="1" applyFont="1" applyNumberFormat="1">
      <alignment shrinkToFit="0" vertical="center" wrapText="1"/>
    </xf>
    <xf borderId="57" fillId="0" fontId="17" numFmtId="166" xfId="0" applyAlignment="1" applyBorder="1" applyFont="1" applyNumberFormat="1">
      <alignment vertical="center"/>
    </xf>
    <xf borderId="57" fillId="0" fontId="28" numFmtId="166" xfId="0" applyAlignment="1" applyBorder="1" applyFont="1" applyNumberFormat="1">
      <alignment shrinkToFit="0" vertical="center" wrapText="0"/>
    </xf>
    <xf borderId="57" fillId="5" fontId="17" numFmtId="166" xfId="0" applyAlignment="1" applyBorder="1" applyFont="1" applyNumberFormat="1">
      <alignment vertical="center"/>
    </xf>
    <xf borderId="0" fillId="0" fontId="28" numFmtId="166" xfId="0" applyAlignment="1" applyFont="1" applyNumberFormat="1">
      <alignment horizontal="center" shrinkToFit="0" vertical="center" wrapText="1"/>
    </xf>
    <xf borderId="57" fillId="0" fontId="28" numFmtId="166" xfId="0" applyAlignment="1" applyBorder="1" applyFont="1" applyNumberFormat="1">
      <alignment vertical="center"/>
    </xf>
    <xf borderId="0" fillId="0" fontId="49" numFmtId="166" xfId="0" applyAlignment="1" applyFont="1" applyNumberFormat="1">
      <alignment horizontal="center"/>
    </xf>
    <xf borderId="0" fillId="2" fontId="50" numFmtId="166" xfId="0" applyAlignment="1" applyFont="1" applyNumberFormat="1">
      <alignment horizontal="center" vertical="center"/>
    </xf>
    <xf borderId="0" fillId="0" fontId="17" numFmtId="165" xfId="0" applyAlignment="1" applyFont="1" applyNumberFormat="1">
      <alignment horizontal="center" shrinkToFit="0" vertical="top" wrapText="1"/>
    </xf>
    <xf borderId="0" fillId="5" fontId="41" numFmtId="0" xfId="0" applyAlignment="1" applyFont="1">
      <alignment vertical="bottom"/>
    </xf>
    <xf borderId="0" fillId="5" fontId="28" numFmtId="0" xfId="0" applyAlignment="1" applyFont="1">
      <alignment horizontal="right"/>
    </xf>
    <xf borderId="0" fillId="5" fontId="17" numFmtId="0" xfId="0" applyAlignment="1" applyFont="1">
      <alignment vertical="bottom"/>
    </xf>
    <xf borderId="57" fillId="0" fontId="28" numFmtId="166" xfId="0" applyBorder="1" applyFont="1" applyNumberFormat="1"/>
    <xf borderId="0" fillId="0" fontId="28" numFmtId="166" xfId="0" applyAlignment="1" applyFont="1" applyNumberFormat="1">
      <alignment horizontal="center"/>
    </xf>
    <xf borderId="0" fillId="0" fontId="28" numFmtId="0" xfId="0" applyAlignment="1" applyFont="1">
      <alignment horizontal="center" vertical="bottom"/>
    </xf>
    <xf borderId="57" fillId="0" fontId="28" numFmtId="0" xfId="0" applyBorder="1" applyFont="1"/>
    <xf borderId="0" fillId="0" fontId="28" numFmtId="0" xfId="0" applyAlignment="1" applyFont="1">
      <alignment horizontal="center"/>
    </xf>
    <xf borderId="0" fillId="0" fontId="28" numFmtId="166" xfId="0" applyAlignment="1" applyFont="1" applyNumberFormat="1">
      <alignment horizontal="center" vertical="bottom"/>
    </xf>
    <xf borderId="57" fillId="0" fontId="28" numFmtId="0" xfId="0" applyAlignment="1" applyBorder="1" applyFont="1">
      <alignment shrinkToFit="0" wrapText="1"/>
    </xf>
    <xf borderId="57" fillId="0" fontId="28" numFmtId="0" xfId="0" applyAlignment="1" applyBorder="1" applyFont="1">
      <alignment shrinkToFit="0" wrapText="0"/>
    </xf>
    <xf borderId="57" fillId="0" fontId="17" numFmtId="0" xfId="0" applyBorder="1" applyFont="1"/>
    <xf borderId="57" fillId="0" fontId="28" numFmtId="166" xfId="0" applyAlignment="1" applyBorder="1" applyFont="1" applyNumberFormat="1">
      <alignment shrinkToFit="0" wrapText="1"/>
    </xf>
    <xf borderId="57" fillId="5" fontId="28" numFmtId="166" xfId="0" applyBorder="1" applyFont="1" applyNumberFormat="1"/>
    <xf borderId="57" fillId="0" fontId="28" numFmtId="166" xfId="0" applyAlignment="1" applyBorder="1" applyFont="1" applyNumberFormat="1">
      <alignment shrinkToFit="0" wrapText="0"/>
    </xf>
    <xf borderId="57" fillId="0" fontId="17" numFmtId="166" xfId="0" applyBorder="1" applyFont="1" applyNumberFormat="1"/>
    <xf borderId="0" fillId="5" fontId="28" numFmtId="0" xfId="0" applyAlignment="1" applyFont="1">
      <alignment horizontal="center" vertical="bottom"/>
    </xf>
    <xf borderId="0" fillId="5" fontId="28" numFmtId="166" xfId="0" applyAlignment="1" applyFont="1" applyNumberFormat="1">
      <alignment horizontal="center"/>
    </xf>
    <xf borderId="0" fillId="0" fontId="49" numFmtId="0" xfId="0" applyAlignment="1" applyFont="1">
      <alignment horizontal="right"/>
    </xf>
    <xf borderId="0" fillId="2" fontId="50" numFmtId="165" xfId="0" applyAlignment="1" applyFont="1" applyNumberFormat="1">
      <alignment horizontal="center" vertical="center"/>
    </xf>
    <xf borderId="0" fillId="5" fontId="17" numFmtId="0" xfId="0" applyAlignment="1" applyFont="1">
      <alignment vertical="bottom"/>
    </xf>
    <xf borderId="0" fillId="5" fontId="17" numFmtId="0" xfId="0" applyAlignment="1" applyFont="1">
      <alignment vertical="bottom"/>
    </xf>
    <xf borderId="0" fillId="0" fontId="17" numFmtId="166" xfId="0" applyAlignment="1" applyFont="1" applyNumberFormat="1">
      <alignment horizontal="center" vertical="bottom"/>
    </xf>
    <xf borderId="0" fillId="5" fontId="17" numFmtId="0" xfId="0" applyAlignment="1" applyFont="1">
      <alignment horizontal="center" vertical="bottom"/>
    </xf>
    <xf borderId="57" fillId="0" fontId="28" numFmtId="166" xfId="0" applyAlignment="1" applyBorder="1" applyFont="1" applyNumberFormat="1">
      <alignment readingOrder="0" vertical="bottom"/>
    </xf>
    <xf borderId="57" fillId="0" fontId="28" numFmtId="0" xfId="0" applyAlignment="1" applyBorder="1" applyFont="1">
      <alignment readingOrder="0" vertical="bottom"/>
    </xf>
    <xf borderId="0" fillId="0" fontId="28" numFmtId="0" xfId="0" applyAlignment="1" applyFont="1">
      <alignment horizontal="center" vertical="bottom"/>
    </xf>
    <xf borderId="57" fillId="0" fontId="28" numFmtId="0" xfId="0" applyAlignment="1" applyBorder="1" applyFont="1">
      <alignment vertical="bottom"/>
    </xf>
    <xf borderId="58" fillId="0" fontId="28" numFmtId="166" xfId="0" applyAlignment="1" applyBorder="1" applyFont="1" applyNumberFormat="1">
      <alignment readingOrder="0" vertical="bottom"/>
    </xf>
    <xf borderId="58" fillId="0" fontId="8" numFmtId="0" xfId="0" applyBorder="1" applyFont="1"/>
    <xf borderId="57" fillId="0" fontId="28" numFmtId="166" xfId="0" applyAlignment="1" applyBorder="1" applyFont="1" applyNumberFormat="1">
      <alignment vertical="bottom"/>
    </xf>
    <xf borderId="0" fillId="0" fontId="17" numFmtId="0" xfId="0" applyAlignment="1" applyFont="1">
      <alignment readingOrder="0"/>
    </xf>
    <xf borderId="0" fillId="5" fontId="12" numFmtId="0" xfId="0" applyAlignment="1" applyFont="1">
      <alignment readingOrder="0" vertical="center"/>
    </xf>
    <xf borderId="0" fillId="5" fontId="40" numFmtId="0" xfId="0" applyAlignment="1" applyFont="1">
      <alignment horizontal="center" readingOrder="0" vertical="center"/>
    </xf>
    <xf borderId="57" fillId="0" fontId="28" numFmtId="0" xfId="0" applyAlignment="1" applyBorder="1" applyFont="1">
      <alignment vertical="bottom"/>
    </xf>
    <xf borderId="58" fillId="0" fontId="28" numFmtId="0" xfId="0" applyAlignment="1" applyBorder="1" applyFont="1">
      <alignment vertical="bottom"/>
    </xf>
    <xf borderId="58" fillId="0" fontId="17" numFmtId="0" xfId="0" applyAlignment="1" applyBorder="1" applyFont="1">
      <alignment horizontal="center" vertical="bottom"/>
    </xf>
    <xf borderId="57" fillId="0" fontId="2" numFmtId="0" xfId="0" applyBorder="1" applyFont="1"/>
    <xf borderId="0" fillId="0" fontId="51" numFmtId="0" xfId="0" applyAlignment="1" applyFont="1">
      <alignment horizontal="center" shrinkToFit="0" vertical="center" wrapText="1"/>
    </xf>
    <xf borderId="0" fillId="2" fontId="19" numFmtId="166" xfId="0" applyAlignment="1" applyFont="1" applyNumberFormat="1">
      <alignment horizontal="center" readingOrder="0" vertical="center"/>
    </xf>
    <xf borderId="0" fillId="5" fontId="52" numFmtId="0" xfId="0" applyAlignment="1" applyFont="1">
      <alignment horizontal="center" readingOrder="0" vertical="top"/>
    </xf>
    <xf borderId="0" fillId="5" fontId="53" numFmtId="0" xfId="0" applyAlignment="1" applyFont="1">
      <alignment readingOrder="0" shrinkToFit="0" vertical="bottom" wrapText="0"/>
    </xf>
    <xf borderId="59" fillId="0" fontId="8" numFmtId="0" xfId="0" applyBorder="1" applyFont="1"/>
    <xf borderId="0" fillId="0" fontId="54" numFmtId="0" xfId="0" applyAlignment="1" applyFont="1">
      <alignment horizontal="center"/>
    </xf>
    <xf borderId="0" fillId="5" fontId="52" numFmtId="0" xfId="0" applyAlignment="1" applyFont="1">
      <alignment horizontal="right" readingOrder="0"/>
    </xf>
    <xf borderId="57" fillId="5" fontId="28" numFmtId="0" xfId="0" applyAlignment="1" applyBorder="1" applyFont="1">
      <alignment readingOrder="0" vertical="bottom"/>
    </xf>
    <xf borderId="0" fillId="5" fontId="28" numFmtId="0" xfId="0" applyAlignment="1" applyFont="1">
      <alignment vertical="bottom"/>
    </xf>
    <xf borderId="0" fillId="0" fontId="17" numFmtId="0" xfId="0" applyAlignment="1" applyFont="1">
      <alignment vertical="bottom"/>
    </xf>
    <xf borderId="0" fillId="5" fontId="28" numFmtId="0" xfId="0" applyAlignment="1" applyFont="1">
      <alignment vertical="bottom"/>
    </xf>
    <xf borderId="0" fillId="0" fontId="28" numFmtId="0" xfId="0" applyAlignment="1" applyFont="1">
      <alignment vertical="bottom"/>
    </xf>
    <xf borderId="0" fillId="0" fontId="28" numFmtId="0" xfId="0" applyAlignment="1" applyFont="1">
      <alignment readingOrder="0"/>
    </xf>
    <xf borderId="0" fillId="0" fontId="28" numFmtId="0" xfId="0" applyAlignment="1" applyFont="1">
      <alignment vertical="bottom"/>
    </xf>
    <xf borderId="59" fillId="0" fontId="28" numFmtId="0" xfId="0" applyAlignment="1" applyBorder="1" applyFont="1">
      <alignment shrinkToFit="0" vertical="bottom" wrapText="0"/>
    </xf>
    <xf borderId="59" fillId="0" fontId="28" numFmtId="0" xfId="0" applyAlignment="1" applyBorder="1" applyFont="1">
      <alignment vertical="bottom"/>
    </xf>
    <xf borderId="0" fillId="0" fontId="28" numFmtId="166" xfId="0" applyFont="1" applyNumberFormat="1"/>
    <xf borderId="0" fillId="5" fontId="17" numFmtId="166" xfId="0" applyAlignment="1" applyFont="1" applyNumberFormat="1">
      <alignment vertical="bottom"/>
    </xf>
    <xf borderId="59" fillId="0" fontId="28" numFmtId="0" xfId="0" applyAlignment="1" applyBorder="1" applyFont="1">
      <alignment shrinkToFit="0" vertical="center" wrapText="0"/>
    </xf>
    <xf borderId="0" fillId="0" fontId="28" numFmtId="0" xfId="0" applyAlignment="1" applyFont="1">
      <alignment vertical="center"/>
    </xf>
    <xf borderId="0" fillId="0" fontId="28" numFmtId="0" xfId="0" applyAlignment="1" applyFont="1">
      <alignment vertical="bottom"/>
    </xf>
    <xf borderId="0" fillId="0" fontId="28" numFmtId="165" xfId="0" applyFont="1" applyNumberFormat="1"/>
    <xf borderId="0" fillId="5" fontId="17" numFmtId="165" xfId="0" applyAlignment="1" applyFont="1" applyNumberFormat="1">
      <alignment vertical="bottom"/>
    </xf>
    <xf borderId="0" fillId="0" fontId="17" numFmtId="165" xfId="0" applyAlignment="1" applyFont="1" applyNumberFormat="1">
      <alignment vertical="bottom"/>
    </xf>
    <xf borderId="59" fillId="0" fontId="28" numFmtId="0" xfId="0" applyAlignment="1" applyBorder="1" applyFont="1">
      <alignment shrinkToFit="0" wrapText="0"/>
    </xf>
    <xf borderId="59" fillId="0" fontId="28" numFmtId="0" xfId="0" applyBorder="1" applyFont="1"/>
    <xf borderId="0" fillId="0" fontId="28" numFmtId="0" xfId="0" applyFont="1"/>
    <xf borderId="57" fillId="5" fontId="28" numFmtId="166" xfId="0" applyAlignment="1" applyBorder="1" applyFont="1" applyNumberFormat="1">
      <alignment readingOrder="0" vertical="bottom"/>
    </xf>
    <xf borderId="57" fillId="5" fontId="28" numFmtId="0" xfId="0" applyAlignment="1" applyBorder="1" applyFont="1">
      <alignment shrinkToFit="0" vertical="bottom" wrapText="1"/>
    </xf>
    <xf borderId="0" fillId="0" fontId="28" numFmtId="166" xfId="0" applyAlignment="1" applyFont="1" applyNumberFormat="1">
      <alignment readingOrder="0"/>
    </xf>
    <xf borderId="0" fillId="0" fontId="19" numFmtId="166" xfId="0" applyAlignment="1" applyFont="1" applyNumberFormat="1">
      <alignment horizontal="center" readingOrder="0" vertical="center"/>
    </xf>
    <xf borderId="58" fillId="0" fontId="28" numFmtId="0" xfId="0" applyAlignment="1" applyBorder="1" applyFont="1">
      <alignment shrinkToFit="0" vertical="bottom" wrapText="0"/>
    </xf>
    <xf borderId="60" fillId="0" fontId="8" numFmtId="0" xfId="0" applyBorder="1" applyFont="1"/>
    <xf borderId="0" fillId="0" fontId="2" numFmtId="0" xfId="0" applyAlignment="1" applyFont="1">
      <alignment readingOrder="0"/>
    </xf>
    <xf borderId="0" fillId="0" fontId="33" numFmtId="0" xfId="0" applyAlignment="1" applyFont="1">
      <alignment readingOrder="0" shrinkToFit="0" vertical="bottom" wrapText="1"/>
    </xf>
    <xf borderId="0" fillId="0" fontId="28" numFmtId="0" xfId="0" applyAlignment="1" applyFont="1">
      <alignment readingOrder="0" vertical="bottom"/>
    </xf>
    <xf borderId="0" fillId="0" fontId="17" numFmtId="165" xfId="0" applyFont="1" applyNumberFormat="1"/>
    <xf borderId="0" fillId="0" fontId="51" numFmtId="0" xfId="0" applyAlignment="1" applyFont="1">
      <alignment horizontal="center" vertical="bottom"/>
    </xf>
    <xf borderId="0" fillId="0" fontId="55" numFmtId="165" xfId="0" applyAlignment="1" applyFont="1" applyNumberFormat="1">
      <alignment horizontal="center" readingOrder="0" vertical="center"/>
    </xf>
    <xf borderId="0" fillId="2" fontId="55" numFmtId="165" xfId="0" applyAlignment="1" applyFont="1" applyNumberFormat="1">
      <alignment horizontal="center" readingOrder="0" vertical="center"/>
    </xf>
    <xf borderId="0" fillId="0" fontId="17" numFmtId="0" xfId="0" applyAlignment="1" applyFont="1">
      <alignment horizontal="center" vertical="top"/>
    </xf>
    <xf borderId="0" fillId="0" fontId="56" numFmtId="0" xfId="0" applyAlignment="1" applyFont="1">
      <alignment horizontal="center" vertical="bottom"/>
    </xf>
    <xf borderId="0" fillId="0" fontId="54" numFmtId="0" xfId="0" applyAlignment="1" applyFont="1">
      <alignment vertical="bottom"/>
    </xf>
    <xf borderId="0" fillId="0" fontId="56" numFmtId="0" xfId="0" applyAlignment="1" applyFont="1">
      <alignment horizontal="center"/>
    </xf>
    <xf borderId="0" fillId="5" fontId="57" numFmtId="0" xfId="0" applyAlignment="1" applyFont="1">
      <alignment horizontal="left" readingOrder="0"/>
    </xf>
    <xf borderId="57" fillId="0" fontId="28" numFmtId="0" xfId="0" applyAlignment="1" applyBorder="1" applyFont="1">
      <alignment readingOrder="0" shrinkToFit="0" vertical="bottom" wrapText="1"/>
    </xf>
    <xf borderId="57" fillId="0" fontId="52" numFmtId="0" xfId="0" applyAlignment="1" applyBorder="1" applyFont="1">
      <alignment shrinkToFit="0" vertical="bottom" wrapText="1"/>
    </xf>
    <xf borderId="57" fillId="5" fontId="52" numFmtId="0" xfId="0" applyAlignment="1" applyBorder="1" applyFont="1">
      <alignment horizontal="left" shrinkToFit="0" vertical="bottom" wrapText="1"/>
    </xf>
    <xf borderId="57" fillId="0" fontId="28" numFmtId="0" xfId="0" applyAlignment="1" applyBorder="1" applyFont="1">
      <alignment shrinkToFit="0" vertical="bottom" wrapText="1"/>
    </xf>
    <xf borderId="0" fillId="0" fontId="28" numFmtId="0" xfId="0" applyAlignment="1" applyFont="1">
      <alignment horizontal="center" shrinkToFit="0" vertical="bottom" wrapText="1"/>
    </xf>
    <xf borderId="61" fillId="0" fontId="28" numFmtId="0" xfId="0" applyAlignment="1" applyBorder="1" applyFont="1">
      <alignment horizontal="left" shrinkToFit="0" vertical="bottom" wrapText="1"/>
    </xf>
    <xf borderId="61" fillId="0" fontId="8" numFmtId="0" xfId="0" applyBorder="1" applyFont="1"/>
    <xf borderId="0" fillId="0" fontId="28" numFmtId="0" xfId="0" applyAlignment="1" applyFont="1">
      <alignment horizontal="center"/>
    </xf>
    <xf borderId="57" fillId="0" fontId="28" numFmtId="0" xfId="0" applyAlignment="1" applyBorder="1" applyFont="1">
      <alignment readingOrder="0"/>
    </xf>
    <xf borderId="0" fillId="0" fontId="28" numFmtId="0" xfId="0" applyAlignment="1" applyFont="1">
      <alignment horizontal="center" readingOrder="0"/>
    </xf>
    <xf borderId="57" fillId="0" fontId="28" numFmtId="0" xfId="0" applyAlignment="1" applyBorder="1" applyFont="1">
      <alignment readingOrder="0" shrinkToFit="0" wrapText="1"/>
    </xf>
    <xf borderId="57" fillId="0" fontId="33" numFmtId="0" xfId="0" applyAlignment="1" applyBorder="1" applyFont="1">
      <alignment readingOrder="0" shrinkToFit="0" wrapText="1"/>
    </xf>
    <xf borderId="57" fillId="0" fontId="28" numFmtId="0" xfId="0" applyAlignment="1" applyBorder="1" applyFont="1">
      <alignment horizontal="center" readingOrder="0"/>
    </xf>
    <xf borderId="0" fillId="0" fontId="17" numFmtId="0" xfId="0" applyAlignment="1" applyFont="1">
      <alignment readingOrder="0" shrinkToFit="0" wrapText="1"/>
    </xf>
    <xf borderId="0" fillId="0" fontId="2" numFmtId="0" xfId="0" applyAlignment="1" applyFont="1">
      <alignment horizontal="center" readingOrder="0"/>
    </xf>
    <xf borderId="0" fillId="0" fontId="43" numFmtId="0" xfId="0" applyAlignment="1" applyFont="1">
      <alignment horizontal="center" vertical="center"/>
    </xf>
    <xf borderId="0" fillId="0" fontId="14" numFmtId="166" xfId="0" applyAlignment="1" applyFont="1" applyNumberFormat="1">
      <alignment horizontal="center" readingOrder="0" vertical="center"/>
    </xf>
    <xf borderId="0" fillId="0" fontId="44" numFmtId="0" xfId="0" applyAlignment="1" applyFont="1">
      <alignment shrinkToFit="0" vertical="bottom" wrapText="1"/>
    </xf>
    <xf borderId="0" fillId="0" fontId="46" numFmtId="0" xfId="0" applyAlignment="1" applyFont="1">
      <alignment horizontal="center" readingOrder="0" shrinkToFit="0" vertical="top" wrapText="1"/>
    </xf>
    <xf borderId="0" fillId="0" fontId="58" numFmtId="0" xfId="0" applyAlignment="1" applyFont="1">
      <alignment horizontal="center" readingOrder="0" shrinkToFit="0" vertical="bottom" wrapText="1"/>
    </xf>
    <xf borderId="0" fillId="4" fontId="59" numFmtId="0" xfId="0" applyAlignment="1" applyFont="1">
      <alignment horizontal="center" readingOrder="0" shrinkToFit="0" vertical="center" wrapText="1"/>
    </xf>
    <xf borderId="0" fillId="7" fontId="59" numFmtId="0" xfId="0" applyAlignment="1" applyFont="1">
      <alignment horizontal="center" readingOrder="0" shrinkToFit="0" vertical="bottom" wrapText="1"/>
    </xf>
    <xf borderId="0" fillId="7" fontId="59" numFmtId="0" xfId="0" applyAlignment="1" applyFont="1">
      <alignment horizontal="center" readingOrder="0" shrinkToFit="0" vertical="center" wrapText="1"/>
    </xf>
    <xf borderId="0" fillId="8" fontId="59" numFmtId="0" xfId="0" applyAlignment="1" applyFont="1">
      <alignment horizontal="center" readingOrder="0" shrinkToFit="0" vertical="center" wrapText="1"/>
    </xf>
    <xf borderId="0" fillId="7" fontId="46" numFmtId="0" xfId="0" applyAlignment="1" applyFont="1">
      <alignment horizontal="center" readingOrder="0" shrinkToFit="0" vertical="bottom" wrapText="1"/>
    </xf>
    <xf borderId="0" fillId="2" fontId="3" numFmtId="0" xfId="0" applyAlignment="1" applyFont="1">
      <alignment horizontal="right" readingOrder="0" shrinkToFit="0" vertical="bottom" wrapText="1"/>
    </xf>
    <xf borderId="0" fillId="0" fontId="11" numFmtId="0" xfId="0" applyAlignment="1" applyFont="1">
      <alignment horizontal="center" shrinkToFit="0" textRotation="90" vertical="top" wrapText="1"/>
    </xf>
    <xf borderId="0" fillId="0" fontId="30" numFmtId="0" xfId="0" applyAlignment="1" applyFont="1">
      <alignment horizontal="center" readingOrder="0" vertical="top"/>
    </xf>
    <xf borderId="0" fillId="0" fontId="60" numFmtId="0" xfId="0" applyAlignment="1" applyFont="1">
      <alignment horizontal="center" readingOrder="0" shrinkToFit="0" textRotation="0" vertical="top" wrapText="1"/>
    </xf>
    <xf borderId="0" fillId="0" fontId="13" numFmtId="0" xfId="0" applyAlignment="1" applyFont="1">
      <alignment horizontal="center" readingOrder="0" shrinkToFit="0" textRotation="0" vertical="top" wrapText="1"/>
    </xf>
    <xf borderId="0" fillId="5" fontId="16" numFmtId="0" xfId="0" applyAlignment="1" applyFont="1">
      <alignment horizontal="left" readingOrder="0" vertical="bottom"/>
    </xf>
    <xf borderId="0" fillId="0" fontId="60" numFmtId="0" xfId="0" applyAlignment="1" applyFont="1">
      <alignment horizontal="center" readingOrder="0" shrinkToFit="0" textRotation="0" vertical="center" wrapText="1"/>
    </xf>
    <xf borderId="61" fillId="5" fontId="7" numFmtId="0" xfId="0" applyAlignment="1" applyBorder="1" applyFont="1">
      <alignment horizontal="left" readingOrder="0" shrinkToFit="0" vertical="bottom" wrapText="1"/>
    </xf>
    <xf borderId="0" fillId="0" fontId="28" numFmtId="165" xfId="0" applyAlignment="1" applyFont="1" applyNumberFormat="1">
      <alignment horizontal="left" vertical="bottom"/>
    </xf>
    <xf borderId="0" fillId="5" fontId="16" numFmtId="0" xfId="0" applyAlignment="1" applyFont="1">
      <alignment horizontal="left" readingOrder="0" shrinkToFit="0" vertical="bottom" wrapText="1"/>
    </xf>
    <xf borderId="0" fillId="0" fontId="61" numFmtId="0" xfId="0" applyAlignment="1" applyFont="1">
      <alignment horizontal="center" shrinkToFit="0" textRotation="90" vertical="center" wrapText="1"/>
    </xf>
    <xf borderId="0" fillId="0" fontId="60" numFmtId="0" xfId="0" applyAlignment="1" applyFont="1">
      <alignment horizontal="left" readingOrder="0" shrinkToFit="0" textRotation="0" vertical="center" wrapText="1"/>
    </xf>
    <xf borderId="0" fillId="0" fontId="2" numFmtId="0" xfId="0" applyAlignment="1" applyFont="1">
      <alignment horizontal="left"/>
    </xf>
    <xf borderId="0" fillId="0" fontId="31" numFmtId="0" xfId="0" applyAlignment="1" applyFont="1">
      <alignment horizontal="center" readingOrder="0" shrinkToFit="0" vertical="center" wrapText="1"/>
    </xf>
    <xf borderId="0" fillId="0" fontId="31" numFmtId="0" xfId="0" applyAlignment="1" applyFont="1">
      <alignment horizontal="left" readingOrder="0" shrinkToFit="0" vertical="center" wrapText="1"/>
    </xf>
    <xf borderId="61" fillId="0" fontId="7" numFmtId="0" xfId="0" applyAlignment="1" applyBorder="1" applyFont="1">
      <alignment horizontal="left" readingOrder="0" shrinkToFit="0" vertical="center" wrapText="1"/>
    </xf>
    <xf borderId="0" fillId="0" fontId="28" numFmtId="166" xfId="0" applyAlignment="1" applyFont="1" applyNumberFormat="1">
      <alignment vertical="bottom"/>
    </xf>
    <xf borderId="57" fillId="0" fontId="28" numFmtId="0" xfId="0" applyAlignment="1" applyBorder="1" applyFont="1">
      <alignment shrinkToFit="0" vertical="bottom" wrapText="0"/>
    </xf>
    <xf borderId="62" fillId="0" fontId="8" numFmtId="0" xfId="0" applyBorder="1" applyFont="1"/>
    <xf borderId="0" fillId="5" fontId="62" numFmtId="0" xfId="0" applyAlignment="1" applyFont="1">
      <alignment readingOrder="0" vertical="bottom"/>
    </xf>
    <xf borderId="57" fillId="0" fontId="28" numFmtId="0" xfId="0" applyAlignment="1" applyBorder="1" applyFont="1">
      <alignment shrinkToFit="0" vertical="bottom" wrapText="1"/>
    </xf>
    <xf borderId="0" fillId="5" fontId="17" numFmtId="0" xfId="0" applyAlignment="1" applyFont="1">
      <alignment horizontal="center" vertical="bottom"/>
    </xf>
    <xf borderId="57" fillId="0" fontId="28" numFmtId="0" xfId="0" applyAlignment="1" applyBorder="1" applyFont="1">
      <alignment vertical="bottom"/>
    </xf>
    <xf borderId="57" fillId="0" fontId="28" numFmtId="166" xfId="0" applyAlignment="1" applyBorder="1" applyFont="1" applyNumberFormat="1">
      <alignment shrinkToFit="0" vertical="bottom" wrapText="1"/>
    </xf>
    <xf borderId="0" fillId="5" fontId="17" numFmtId="166" xfId="0" applyAlignment="1" applyFont="1" applyNumberFormat="1">
      <alignment horizontal="center" vertical="bottom"/>
    </xf>
    <xf borderId="57" fillId="5" fontId="63" numFmtId="166" xfId="0" applyAlignment="1" applyBorder="1" applyFont="1" applyNumberFormat="1">
      <alignment horizontal="left" readingOrder="0"/>
    </xf>
    <xf borderId="0" fillId="5" fontId="28" numFmtId="166" xfId="0" applyAlignment="1" applyFont="1" applyNumberFormat="1">
      <alignment horizontal="center" vertical="bottom"/>
    </xf>
    <xf borderId="0" fillId="0" fontId="46" numFmtId="0" xfId="0" applyAlignment="1" applyFont="1">
      <alignment horizontal="center" readingOrder="0" shrinkToFit="0" vertical="center" wrapText="1"/>
    </xf>
    <xf borderId="0" fillId="13" fontId="64" numFmtId="0" xfId="0" applyAlignment="1" applyFill="1" applyFont="1">
      <alignment horizontal="left" readingOrder="0" shrinkToFit="0" vertical="center" wrapText="1"/>
    </xf>
    <xf borderId="0" fillId="13" fontId="65" numFmtId="0" xfId="0" applyAlignment="1" applyFont="1">
      <alignment horizontal="left" readingOrder="0" shrinkToFit="0" vertical="center" wrapText="1"/>
    </xf>
    <xf borderId="0" fillId="4" fontId="46" numFmtId="0" xfId="0" applyAlignment="1" applyFont="1">
      <alignment horizontal="center" readingOrder="0" shrinkToFit="0" vertical="center" wrapText="1"/>
    </xf>
    <xf borderId="0" fillId="4" fontId="46" numFmtId="0" xfId="0" applyAlignment="1" applyFont="1">
      <alignment horizontal="left" readingOrder="0" shrinkToFit="0" vertical="center" wrapText="1"/>
    </xf>
    <xf borderId="0" fillId="6" fontId="59" numFmtId="0" xfId="0" applyAlignment="1" applyFont="1">
      <alignment horizontal="center" readingOrder="0" shrinkToFit="0" vertical="center" wrapText="1"/>
    </xf>
    <xf borderId="0" fillId="0" fontId="59" numFmtId="0" xfId="0" applyAlignment="1" applyFont="1">
      <alignment horizontal="center" readingOrder="0" shrinkToFit="0" vertical="bottom" wrapText="1"/>
    </xf>
    <xf borderId="0" fillId="0" fontId="59" numFmtId="0" xfId="0" applyAlignment="1" applyFont="1">
      <alignment horizontal="center" readingOrder="0" shrinkToFit="0" vertical="center" wrapText="1"/>
    </xf>
    <xf borderId="0" fillId="6" fontId="46" numFmtId="0" xfId="0" applyAlignment="1" applyFont="1">
      <alignment horizontal="center" readingOrder="0" shrinkToFit="0" vertical="bottom" wrapText="1"/>
    </xf>
    <xf borderId="0" fillId="6" fontId="59" numFmtId="0" xfId="0" applyAlignment="1" applyFont="1">
      <alignment horizontal="center" readingOrder="0" shrinkToFit="0" vertical="bottom" wrapText="1"/>
    </xf>
    <xf borderId="61" fillId="0" fontId="42" numFmtId="0" xfId="0" applyAlignment="1" applyBorder="1" applyFont="1">
      <alignment horizontal="left" readingOrder="0" shrinkToFit="0" vertical="center" wrapText="1"/>
    </xf>
    <xf borderId="0" fillId="5" fontId="62" numFmtId="0" xfId="0" applyAlignment="1" applyFont="1">
      <alignment vertical="bottom"/>
    </xf>
    <xf borderId="57" fillId="5" fontId="63" numFmtId="0" xfId="0" applyAlignment="1" applyBorder="1" applyFont="1">
      <alignment horizontal="left" readingOrder="0" shrinkToFit="0" wrapText="1"/>
    </xf>
    <xf borderId="0" fillId="6" fontId="9" numFmtId="0" xfId="0" applyAlignment="1" applyFont="1">
      <alignment horizontal="center" readingOrder="0" shrinkToFit="0" textRotation="0" vertical="center" wrapText="1"/>
    </xf>
    <xf borderId="0" fillId="5" fontId="28" numFmtId="0" xfId="0" applyAlignment="1" applyFont="1">
      <alignment horizontal="right"/>
    </xf>
    <xf borderId="0" fillId="0" fontId="17" numFmtId="165" xfId="0" applyAlignment="1" applyFont="1" applyNumberFormat="1">
      <alignment horizontal="center" vertical="bottom"/>
    </xf>
    <xf borderId="0" fillId="0" fontId="66" numFmtId="0" xfId="0" applyAlignment="1" applyFont="1">
      <alignment horizontal="center" shrinkToFit="0" vertical="bottom" wrapText="1"/>
    </xf>
    <xf borderId="0" fillId="2" fontId="67" numFmtId="166" xfId="0" applyAlignment="1" applyFont="1" applyNumberFormat="1">
      <alignment horizontal="center" readingOrder="0" vertical="center"/>
    </xf>
    <xf borderId="0" fillId="5" fontId="17" numFmtId="0" xfId="0" applyAlignment="1" applyFont="1">
      <alignment horizontal="center" vertical="top"/>
    </xf>
    <xf borderId="0" fillId="5" fontId="41" numFmtId="0" xfId="0" applyAlignment="1" applyFont="1">
      <alignment vertical="bottom"/>
    </xf>
    <xf borderId="0" fillId="0" fontId="17" numFmtId="0" xfId="0" applyAlignment="1" applyFont="1">
      <alignment horizontal="center" vertical="bottom"/>
    </xf>
    <xf borderId="0" fillId="0" fontId="66" numFmtId="0" xfId="0" applyAlignment="1" applyFont="1">
      <alignment horizontal="center" readingOrder="0" shrinkToFit="0" vertical="bottom" wrapText="1"/>
    </xf>
    <xf borderId="0" fillId="0" fontId="49" numFmtId="0" xfId="0" applyAlignment="1" applyFont="1">
      <alignment horizontal="right"/>
    </xf>
    <xf borderId="0" fillId="0" fontId="41" numFmtId="0" xfId="0" applyAlignment="1" applyFont="1">
      <alignment shrinkToFit="0" vertical="bottom" wrapText="1"/>
    </xf>
    <xf borderId="0" fillId="0" fontId="17" numFmtId="0" xfId="0" applyAlignment="1" applyFont="1">
      <alignment horizontal="center" vertical="bottom"/>
    </xf>
    <xf borderId="0" fillId="0" fontId="12" numFmtId="0" xfId="0" applyAlignment="1" applyFont="1">
      <alignment readingOrder="0" vertical="bottom"/>
    </xf>
    <xf borderId="0" fillId="0" fontId="9" numFmtId="0" xfId="0" applyAlignment="1" applyFont="1">
      <alignment horizontal="right" readingOrder="0" vertical="center"/>
    </xf>
    <xf borderId="0" fillId="0" fontId="12" numFmtId="0" xfId="0" applyAlignment="1" applyFont="1">
      <alignment vertical="bottom"/>
    </xf>
    <xf borderId="57" fillId="0" fontId="17" numFmtId="0" xfId="0" applyAlignment="1" applyBorder="1" applyFont="1">
      <alignment readingOrder="0" vertical="bottom"/>
    </xf>
    <xf borderId="0" fillId="0" fontId="50" numFmtId="166" xfId="0" applyAlignment="1" applyFont="1" applyNumberFormat="1">
      <alignment horizontal="center" readingOrder="0" vertical="center"/>
    </xf>
    <xf borderId="0" fillId="2" fontId="50" numFmtId="166" xfId="0" applyAlignment="1" applyFont="1" applyNumberFormat="1">
      <alignment horizontal="center" readingOrder="0" vertical="center"/>
    </xf>
    <xf borderId="0" fillId="5" fontId="53" numFmtId="0" xfId="0" applyAlignment="1" applyFont="1">
      <alignment readingOrder="0" vertical="bottom"/>
    </xf>
    <xf borderId="0" fillId="0" fontId="17" numFmtId="0" xfId="0" applyFont="1"/>
    <xf borderId="0" fillId="5" fontId="28" numFmtId="0" xfId="0" applyAlignment="1" applyFont="1">
      <alignment horizontal="right" readingOrder="0" vertical="center"/>
    </xf>
    <xf borderId="0" fillId="0" fontId="51" numFmtId="0" xfId="0" applyAlignment="1" applyFont="1">
      <alignment horizontal="center" readingOrder="0" shrinkToFit="0" vertical="bottom" wrapText="1"/>
    </xf>
    <xf borderId="0" fillId="2" fontId="19" numFmtId="166" xfId="0" applyAlignment="1" applyFont="1" applyNumberFormat="1">
      <alignment horizontal="center" vertical="center"/>
    </xf>
    <xf borderId="0" fillId="5" fontId="17" numFmtId="0" xfId="0" applyAlignment="1" applyFont="1">
      <alignment horizontal="center" vertical="top"/>
    </xf>
    <xf borderId="57" fillId="5" fontId="28" numFmtId="0" xfId="0" applyAlignment="1" applyBorder="1" applyFont="1">
      <alignment vertical="bottom"/>
    </xf>
    <xf borderId="0" fillId="0" fontId="17" numFmtId="0" xfId="0" applyAlignment="1" applyFont="1">
      <alignment horizontal="left" vertical="bottom"/>
    </xf>
    <xf borderId="0" fillId="0" fontId="66" numFmtId="0" xfId="0" applyAlignment="1" applyFont="1">
      <alignment horizontal="center" shrinkToFit="0" vertical="bottom" wrapText="1"/>
    </xf>
    <xf borderId="0" fillId="2" fontId="67" numFmtId="166" xfId="0" applyAlignment="1" applyFont="1" applyNumberFormat="1">
      <alignment horizontal="center" vertical="center"/>
    </xf>
    <xf borderId="0" fillId="0" fontId="68" numFmtId="0" xfId="0" applyAlignment="1" applyFont="1">
      <alignment horizontal="left" vertical="center"/>
    </xf>
    <xf borderId="0" fillId="0" fontId="17" numFmtId="0" xfId="0" applyAlignment="1" applyFont="1">
      <alignment horizontal="left" readingOrder="0" vertical="bottom"/>
    </xf>
    <xf borderId="0" fillId="0" fontId="17" numFmtId="166" xfId="0" applyAlignment="1" applyFont="1" applyNumberFormat="1">
      <alignment readingOrder="0"/>
    </xf>
    <xf borderId="0" fillId="0" fontId="17" numFmtId="166" xfId="0" applyFont="1" applyNumberFormat="1"/>
    <xf borderId="0" fillId="0" fontId="49" numFmtId="0" xfId="0" applyAlignment="1" applyFont="1">
      <alignment horizontal="center" shrinkToFit="0" wrapText="1"/>
    </xf>
    <xf borderId="0" fillId="0" fontId="17" numFmtId="0" xfId="0" applyAlignment="1" applyFont="1">
      <alignment horizontal="center" readingOrder="0" shrinkToFit="0" vertical="top" wrapText="1"/>
    </xf>
    <xf borderId="0" fillId="5" fontId="9" numFmtId="0" xfId="0" applyAlignment="1" applyFont="1">
      <alignment horizontal="right" readingOrder="0" vertical="bottom"/>
    </xf>
    <xf borderId="0" fillId="0" fontId="17" numFmtId="0" xfId="0" applyAlignment="1" applyFont="1">
      <alignment horizontal="left" vertical="bottom"/>
    </xf>
    <xf borderId="0" fillId="0" fontId="49" numFmtId="0" xfId="0" applyAlignment="1" applyFont="1">
      <alignment horizontal="center" readingOrder="0" shrinkToFit="0" wrapText="1"/>
    </xf>
    <xf borderId="0" fillId="2" fontId="1" numFmtId="0" xfId="0" applyAlignment="1" applyFont="1">
      <alignment horizontal="left" vertical="center"/>
    </xf>
    <xf borderId="0" fillId="2" fontId="17" numFmtId="0" xfId="0" applyFont="1"/>
    <xf borderId="0" fillId="2" fontId="3" numFmtId="0" xfId="0" applyAlignment="1" applyFont="1">
      <alignment vertical="bottom"/>
    </xf>
    <xf borderId="0" fillId="2" fontId="4" numFmtId="0" xfId="0" applyAlignment="1" applyFont="1">
      <alignment horizontal="right"/>
    </xf>
    <xf borderId="63" fillId="2" fontId="17" numFmtId="0" xfId="0" applyBorder="1" applyFont="1"/>
    <xf borderId="0" fillId="2" fontId="3" numFmtId="164" xfId="0" applyAlignment="1" applyFont="1" applyNumberFormat="1">
      <alignment horizontal="left" vertical="center"/>
    </xf>
    <xf borderId="0" fillId="12" fontId="39" numFmtId="0" xfId="0" applyAlignment="1" applyFont="1">
      <alignment horizontal="center" vertical="center"/>
    </xf>
    <xf borderId="64" fillId="2" fontId="17" numFmtId="0" xfId="0" applyBorder="1" applyFont="1"/>
    <xf borderId="65" fillId="0" fontId="8" numFmtId="0" xfId="0" applyBorder="1" applyFont="1"/>
    <xf borderId="66" fillId="0" fontId="8" numFmtId="0" xfId="0" applyBorder="1" applyFont="1"/>
    <xf borderId="64" fillId="2" fontId="69" numFmtId="0" xfId="0" applyAlignment="1" applyBorder="1" applyFont="1">
      <alignment horizontal="center" readingOrder="0" vertical="center"/>
    </xf>
    <xf borderId="67" fillId="2" fontId="32" numFmtId="0" xfId="0" applyAlignment="1" applyBorder="1" applyFont="1">
      <alignment readingOrder="0"/>
    </xf>
    <xf borderId="67" fillId="0" fontId="8" numFmtId="0" xfId="0" applyBorder="1" applyFont="1"/>
    <xf borderId="68" fillId="0" fontId="8" numFmtId="0" xfId="0" applyBorder="1" applyFont="1"/>
    <xf borderId="67" fillId="0" fontId="28" numFmtId="0" xfId="0" applyAlignment="1" applyBorder="1" applyFont="1">
      <alignment horizontal="center" vertical="center"/>
    </xf>
    <xf borderId="67" fillId="0" fontId="28" numFmtId="0" xfId="0" applyAlignment="1" applyBorder="1" applyFont="1">
      <alignment horizontal="center" readingOrder="0" vertical="center"/>
    </xf>
    <xf borderId="67" fillId="2" fontId="32" numFmtId="0" xfId="0" applyAlignment="1" applyBorder="1" applyFont="1">
      <alignment readingOrder="0" shrinkToFit="0" vertical="center" wrapText="1"/>
    </xf>
    <xf borderId="67" fillId="2" fontId="32" numFmtId="0" xfId="0" applyAlignment="1" applyBorder="1" applyFont="1">
      <alignment readingOrder="0" shrinkToFit="0" wrapText="1"/>
    </xf>
    <xf borderId="0" fillId="0" fontId="28" numFmtId="0" xfId="0" applyAlignment="1" applyFont="1">
      <alignment horizontal="center" vertical="center"/>
    </xf>
    <xf borderId="69" fillId="0" fontId="8" numFmtId="0" xfId="0" applyBorder="1" applyFont="1"/>
    <xf borderId="0" fillId="5" fontId="17" numFmtId="0" xfId="0" applyFont="1"/>
    <xf borderId="1" fillId="7" fontId="70" numFmtId="165" xfId="0" applyAlignment="1" applyBorder="1" applyFont="1" applyNumberFormat="1">
      <alignment horizontal="center" readingOrder="0" shrinkToFit="0" vertical="center" wrapText="1"/>
    </xf>
    <xf borderId="0" fillId="0" fontId="46" numFmtId="0" xfId="0" applyAlignment="1" applyFont="1">
      <alignment horizontal="center" shrinkToFit="0" vertical="bottom" wrapText="1"/>
    </xf>
    <xf borderId="0" fillId="0" fontId="71" numFmtId="0" xfId="0" applyAlignment="1" applyFont="1">
      <alignment horizontal="center" shrinkToFit="0" vertical="bottom" wrapText="1"/>
    </xf>
    <xf borderId="0" fillId="0" fontId="23" numFmtId="0" xfId="0" applyAlignment="1" applyFont="1">
      <alignment horizontal="center" shrinkToFit="0" vertical="bottom" wrapText="1"/>
    </xf>
    <xf borderId="0" fillId="2" fontId="26" numFmtId="0" xfId="0" applyAlignment="1" applyFont="1">
      <alignment horizontal="left" shrinkToFit="0" vertical="bottom" wrapText="1"/>
    </xf>
    <xf borderId="0" fillId="2" fontId="26" numFmtId="0" xfId="0" applyAlignment="1" applyFont="1">
      <alignment horizontal="left" shrinkToFit="0" vertical="center" wrapText="1"/>
    </xf>
    <xf borderId="0" fillId="2" fontId="23" numFmtId="0" xfId="0" applyAlignment="1" applyFont="1">
      <alignment horizontal="center" shrinkToFit="0" vertical="bottom" wrapText="1"/>
    </xf>
    <xf borderId="0" fillId="2" fontId="3" numFmtId="0" xfId="0" applyAlignment="1" applyFont="1">
      <alignment horizontal="right" shrinkToFit="0" vertical="bottom" wrapText="1"/>
    </xf>
    <xf borderId="0" fillId="0" fontId="15" numFmtId="0" xfId="0" applyAlignment="1" applyFont="1">
      <alignment horizontal="left" readingOrder="0" vertical="center"/>
    </xf>
    <xf borderId="0" fillId="9" fontId="15" numFmtId="0" xfId="0" applyAlignment="1" applyFont="1">
      <alignment horizontal="center" readingOrder="0" vertical="center"/>
    </xf>
    <xf borderId="0" fillId="5" fontId="15" numFmtId="0" xfId="0" applyAlignment="1" applyFont="1">
      <alignment horizontal="left" readingOrder="0" vertical="center"/>
    </xf>
    <xf borderId="0" fillId="7" fontId="72" numFmtId="0" xfId="0" applyAlignment="1" applyFont="1">
      <alignment horizontal="center" readingOrder="0" shrinkToFit="0" vertical="bottom" wrapText="1"/>
    </xf>
    <xf borderId="0" fillId="0" fontId="72" numFmtId="0" xfId="0" applyAlignment="1" applyFont="1">
      <alignment readingOrder="0"/>
    </xf>
    <xf borderId="0" fillId="0" fontId="42" numFmtId="0" xfId="0" applyAlignment="1" applyFont="1">
      <alignment horizontal="left" readingOrder="0" shrinkToFit="0" vertical="center" wrapText="1"/>
    </xf>
    <xf borderId="0" fillId="7" fontId="72" numFmtId="0" xfId="0" applyAlignment="1" applyFont="1">
      <alignment horizontal="center" readingOrder="0" shrinkToFit="0" vertical="top" wrapText="1"/>
    </xf>
    <xf borderId="0" fillId="0" fontId="9" numFmtId="0" xfId="0" applyAlignment="1" applyFont="1">
      <alignment horizontal="left" readingOrder="0" shrinkToFit="0" vertical="center" wrapText="1"/>
    </xf>
    <xf borderId="0" fillId="7" fontId="72" numFmtId="0" xfId="0" applyAlignment="1" applyFont="1">
      <alignment horizontal="center" readingOrder="0" shrinkToFit="0" vertical="center" wrapText="1"/>
    </xf>
    <xf borderId="0" fillId="0" fontId="72" numFmtId="0" xfId="0" applyAlignment="1" applyFont="1">
      <alignment horizontal="center" readingOrder="0" shrinkToFit="0" vertical="center" wrapText="1"/>
    </xf>
    <xf borderId="0" fillId="0" fontId="2" numFmtId="0" xfId="0" applyFont="1"/>
    <xf borderId="0" fillId="0" fontId="42" numFmtId="0" xfId="0" applyAlignment="1" applyFont="1">
      <alignment horizontal="left" readingOrder="0" shrinkToFit="0" vertical="center" wrapText="1"/>
    </xf>
    <xf borderId="0" fillId="7" fontId="42" numFmtId="0" xfId="0" applyAlignment="1" applyFont="1">
      <alignment horizontal="left" readingOrder="0" shrinkToFit="0" vertical="center" wrapText="1"/>
    </xf>
    <xf borderId="0" fillId="2" fontId="26" numFmtId="0" xfId="0" applyAlignment="1" applyFont="1">
      <alignment horizontal="center" readingOrder="0" shrinkToFit="0" vertical="center" wrapText="1"/>
    </xf>
    <xf borderId="0" fillId="2" fontId="27" numFmtId="0" xfId="0" applyAlignment="1" applyFont="1">
      <alignment horizontal="center" readingOrder="0" shrinkToFit="0" vertical="center" wrapText="1"/>
    </xf>
    <xf borderId="0" fillId="14" fontId="17" numFmtId="0" xfId="0" applyFill="1" applyFont="1"/>
    <xf borderId="0" fillId="14" fontId="73" numFmtId="0" xfId="0" applyAlignment="1" applyFont="1">
      <alignment horizontal="center" textRotation="255" vertical="center"/>
    </xf>
    <xf borderId="0" fillId="14" fontId="17" numFmtId="0" xfId="0" applyAlignment="1" applyFont="1">
      <alignment vertical="bottom"/>
    </xf>
    <xf borderId="0" fillId="14" fontId="17" numFmtId="0" xfId="0" applyAlignment="1" applyFont="1">
      <alignment horizontal="right" vertical="bottom"/>
    </xf>
    <xf borderId="0" fillId="14" fontId="17" numFmtId="10" xfId="0" applyAlignment="1" applyFont="1" applyNumberFormat="1">
      <alignment vertical="bottom"/>
    </xf>
    <xf borderId="0" fillId="14" fontId="17" numFmtId="166" xfId="0" applyAlignment="1" applyFont="1" applyNumberFormat="1">
      <alignment horizontal="right" vertical="bottom"/>
    </xf>
    <xf borderId="0" fillId="14" fontId="17" numFmtId="166" xfId="0" applyAlignment="1" applyFont="1" applyNumberFormat="1">
      <alignment vertical="bottom"/>
    </xf>
    <xf borderId="0" fillId="14" fontId="17" numFmtId="9" xfId="0" applyAlignment="1" applyFont="1" applyNumberFormat="1">
      <alignment vertical="bottom"/>
    </xf>
    <xf borderId="70" fillId="3" fontId="74" numFmtId="0" xfId="0" applyAlignment="1" applyBorder="1" applyFont="1">
      <alignment horizontal="right" vertical="bottom"/>
    </xf>
    <xf borderId="70" fillId="3" fontId="74" numFmtId="166" xfId="0" applyAlignment="1" applyBorder="1" applyFont="1" applyNumberFormat="1">
      <alignment horizontal="right" vertical="bottom"/>
    </xf>
    <xf borderId="0" fillId="4" fontId="17" numFmtId="0" xfId="0" applyAlignment="1" applyFont="1">
      <alignment horizontal="center"/>
    </xf>
    <xf borderId="59" fillId="14" fontId="17" numFmtId="0" xfId="0" applyAlignment="1" applyBorder="1" applyFont="1">
      <alignment vertical="bottom"/>
    </xf>
    <xf borderId="0" fillId="14" fontId="17" numFmtId="0" xfId="0" applyAlignment="1" applyFont="1">
      <alignment shrinkToFit="0" vertical="bottom" wrapText="0"/>
    </xf>
    <xf borderId="0" fillId="4" fontId="17" numFmtId="166" xfId="0" applyAlignment="1" applyFont="1" applyNumberFormat="1">
      <alignment horizontal="center"/>
    </xf>
    <xf borderId="0" fillId="14" fontId="17" numFmtId="0" xfId="0" applyAlignment="1" applyFont="1">
      <alignment horizontal="center"/>
    </xf>
    <xf borderId="0" fillId="0" fontId="17" numFmtId="0" xfId="0" applyAlignment="1" applyFont="1">
      <alignment horizontal="center"/>
    </xf>
    <xf borderId="0" fillId="5" fontId="17" numFmtId="0" xfId="0" applyFont="1"/>
    <xf borderId="57" fillId="0" fontId="28" numFmtId="0" xfId="0" applyAlignment="1" applyBorder="1" applyFont="1">
      <alignment readingOrder="0" shrinkToFit="0" vertical="bottom" wrapText="0"/>
    </xf>
    <xf borderId="57" fillId="0" fontId="17" numFmtId="0" xfId="0" applyAlignment="1" applyBorder="1" applyFont="1">
      <alignment vertical="bottom"/>
    </xf>
    <xf borderId="57" fillId="0" fontId="17" numFmtId="0" xfId="0" applyAlignment="1" applyBorder="1" applyFont="1">
      <alignment vertical="bottom"/>
    </xf>
    <xf borderId="0" fillId="0" fontId="2" numFmtId="0" xfId="0" applyAlignment="1" applyFont="1">
      <alignment readingOrder="0" shrinkToFit="0" vertical="center" wrapText="1"/>
    </xf>
    <xf borderId="0" fillId="11" fontId="2" numFmtId="0" xfId="0" applyFont="1"/>
    <xf borderId="0" fillId="11" fontId="6" numFmtId="0" xfId="0" applyAlignment="1" applyFont="1">
      <alignment horizontal="center" readingOrder="0" shrinkToFit="0" vertical="center" wrapText="1"/>
    </xf>
    <xf borderId="71" fillId="4" fontId="33" numFmtId="0" xfId="0" applyAlignment="1" applyBorder="1" applyFont="1">
      <alignment horizontal="left" shrinkToFit="0" textRotation="0" vertical="center" wrapText="1"/>
    </xf>
    <xf borderId="71" fillId="0" fontId="8" numFmtId="0" xfId="0" applyBorder="1" applyFont="1"/>
    <xf borderId="71" fillId="4" fontId="17" numFmtId="0" xfId="0" applyAlignment="1" applyBorder="1" applyFont="1">
      <alignment horizontal="left" vertical="center"/>
    </xf>
    <xf borderId="72" fillId="4" fontId="17"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6.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6.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6.png"/><Relationship Id="rId5" Type="http://schemas.openxmlformats.org/officeDocument/2006/relationships/image" Target="../media/image18.png"/><Relationship Id="rId6" Type="http://schemas.openxmlformats.org/officeDocument/2006/relationships/image" Target="../media/image24.png"/><Relationship Id="rId7"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6.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6.png"/><Relationship Id="rId4" Type="http://schemas.openxmlformats.org/officeDocument/2006/relationships/image" Target="../media/image24.png"/><Relationship Id="rId5" Type="http://schemas.openxmlformats.org/officeDocument/2006/relationships/image" Target="../media/image18.png"/><Relationship Id="rId6" Type="http://schemas.openxmlformats.org/officeDocument/2006/relationships/image" Target="../media/image19.png"/><Relationship Id="rId7"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6.png"/><Relationship Id="rId4" Type="http://schemas.openxmlformats.org/officeDocument/2006/relationships/image" Target="../media/image24.png"/><Relationship Id="rId5" Type="http://schemas.openxmlformats.org/officeDocument/2006/relationships/image" Target="../media/image18.png"/><Relationship Id="rId6" Type="http://schemas.openxmlformats.org/officeDocument/2006/relationships/image" Target="../media/image19.png"/><Relationship Id="rId7"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6.png"/><Relationship Id="rId4" Type="http://schemas.openxmlformats.org/officeDocument/2006/relationships/image" Target="../media/image18.png"/><Relationship Id="rId5" Type="http://schemas.openxmlformats.org/officeDocument/2006/relationships/image" Target="../media/image24.png"/><Relationship Id="rId6" Type="http://schemas.openxmlformats.org/officeDocument/2006/relationships/image" Target="../media/image19.png"/><Relationship Id="rId7"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18.png"/><Relationship Id="rId5" Type="http://schemas.openxmlformats.org/officeDocument/2006/relationships/image" Target="../media/image24.png"/><Relationship Id="rId6" Type="http://schemas.openxmlformats.org/officeDocument/2006/relationships/image" Target="../media/image19.png"/><Relationship Id="rId7"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5"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18.png"/><Relationship Id="rId5" Type="http://schemas.openxmlformats.org/officeDocument/2006/relationships/image" Target="../media/image24.png"/><Relationship Id="rId6"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png"/><Relationship Id="rId3" Type="http://schemas.openxmlformats.org/officeDocument/2006/relationships/image" Target="../media/image6.png"/><Relationship Id="rId4" Type="http://schemas.openxmlformats.org/officeDocument/2006/relationships/image" Target="../media/image24.png"/><Relationship Id="rId5" Type="http://schemas.openxmlformats.org/officeDocument/2006/relationships/image" Target="../media/image50.png"/><Relationship Id="rId6" Type="http://schemas.openxmlformats.org/officeDocument/2006/relationships/image" Target="../media/image33.png"/><Relationship Id="rId7"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1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11" Type="http://schemas.openxmlformats.org/officeDocument/2006/relationships/image" Target="../media/image4.png"/><Relationship Id="rId10" Type="http://schemas.openxmlformats.org/officeDocument/2006/relationships/image" Target="../media/image49.png"/><Relationship Id="rId9" Type="http://schemas.openxmlformats.org/officeDocument/2006/relationships/image" Target="../media/image52.png"/><Relationship Id="rId5" Type="http://schemas.openxmlformats.org/officeDocument/2006/relationships/image" Target="../media/image47.png"/><Relationship Id="rId6" Type="http://schemas.openxmlformats.org/officeDocument/2006/relationships/image" Target="../media/image40.png"/><Relationship Id="rId7" Type="http://schemas.openxmlformats.org/officeDocument/2006/relationships/image" Target="../media/image35.png"/><Relationship Id="rId8"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6.png"/><Relationship Id="rId3" Type="http://schemas.openxmlformats.org/officeDocument/2006/relationships/image" Target="../media/image1.png"/><Relationship Id="rId4" Type="http://schemas.openxmlformats.org/officeDocument/2006/relationships/image" Target="../media/image10.png"/><Relationship Id="rId5"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9" Type="http://schemas.openxmlformats.org/officeDocument/2006/relationships/image" Target="../media/image4.png"/><Relationship Id="rId5" Type="http://schemas.openxmlformats.org/officeDocument/2006/relationships/image" Target="../media/image13.png"/><Relationship Id="rId6" Type="http://schemas.openxmlformats.org/officeDocument/2006/relationships/image" Target="../media/image44.png"/><Relationship Id="rId7" Type="http://schemas.openxmlformats.org/officeDocument/2006/relationships/image" Target="../media/image52.png"/><Relationship Id="rId8" Type="http://schemas.openxmlformats.org/officeDocument/2006/relationships/image" Target="../media/image51.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9" Type="http://schemas.openxmlformats.org/officeDocument/2006/relationships/image" Target="../media/image11.png"/><Relationship Id="rId5" Type="http://schemas.openxmlformats.org/officeDocument/2006/relationships/image" Target="../media/image13.png"/><Relationship Id="rId6" Type="http://schemas.openxmlformats.org/officeDocument/2006/relationships/image" Target="../media/image44.png"/><Relationship Id="rId7" Type="http://schemas.openxmlformats.org/officeDocument/2006/relationships/image" Target="../media/image52.png"/><Relationship Id="rId8"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9" Type="http://schemas.openxmlformats.org/officeDocument/2006/relationships/image" Target="../media/image11.png"/><Relationship Id="rId5" Type="http://schemas.openxmlformats.org/officeDocument/2006/relationships/image" Target="../media/image13.png"/><Relationship Id="rId6" Type="http://schemas.openxmlformats.org/officeDocument/2006/relationships/image" Target="../media/image44.png"/><Relationship Id="rId7" Type="http://schemas.openxmlformats.org/officeDocument/2006/relationships/image" Target="../media/image52.png"/><Relationship Id="rId8"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5"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18.png"/><Relationship Id="rId5" Type="http://schemas.openxmlformats.org/officeDocument/2006/relationships/image" Target="../media/image24.png"/><Relationship Id="rId6"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24.png"/><Relationship Id="rId5"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10.png"/><Relationship Id="rId4" Type="http://schemas.openxmlformats.org/officeDocument/2006/relationships/image" Target="../media/image18.png"/><Relationship Id="rId5" Type="http://schemas.openxmlformats.org/officeDocument/2006/relationships/image" Target="../media/image24.png"/><Relationship Id="rId6"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9.png"/><Relationship Id="rId2" Type="http://schemas.openxmlformats.org/officeDocument/2006/relationships/image" Target="../media/image10.png"/><Relationship Id="rId3" Type="http://schemas.openxmlformats.org/officeDocument/2006/relationships/image" Target="../media/image1.png"/><Relationship Id="rId4" Type="http://schemas.openxmlformats.org/officeDocument/2006/relationships/image" Target="../media/image6.png"/><Relationship Id="rId5" Type="http://schemas.openxmlformats.org/officeDocument/2006/relationships/image" Target="../media/image18.png"/><Relationship Id="rId6" Type="http://schemas.openxmlformats.org/officeDocument/2006/relationships/image" Target="../media/image24.png"/><Relationship Id="rId7"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51</xdr:row>
      <xdr:rowOff>104775</xdr:rowOff>
    </xdr:from>
    <xdr:ext cx="228600" cy="228600"/>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51</xdr:row>
      <xdr:rowOff>123825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51</xdr:row>
      <xdr:rowOff>123825</xdr:rowOff>
    </xdr:from>
    <xdr:ext cx="200025" cy="200025"/>
    <xdr:pic>
      <xdr:nvPicPr>
        <xdr:cNvPr id="0" name="image1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50</xdr:row>
      <xdr:rowOff>142875</xdr:rowOff>
    </xdr:from>
    <xdr:ext cx="1152525" cy="447675"/>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36</xdr:row>
      <xdr:rowOff>104775</xdr:rowOff>
    </xdr:from>
    <xdr:ext cx="228600" cy="228600"/>
    <xdr:pic>
      <xdr:nvPicPr>
        <xdr:cNvPr id="0" name="image2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36</xdr:row>
      <xdr:rowOff>123825</xdr:rowOff>
    </xdr:from>
    <xdr:ext cx="200025" cy="200025"/>
    <xdr:pic>
      <xdr:nvPicPr>
        <xdr:cNvPr id="0" name="image1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36</xdr:row>
      <xdr:rowOff>123825</xdr:rowOff>
    </xdr:from>
    <xdr:ext cx="200025" cy="20002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28575</xdr:colOff>
      <xdr:row>35</xdr:row>
      <xdr:rowOff>333375</xdr:rowOff>
    </xdr:from>
    <xdr:ext cx="1152525" cy="447675"/>
    <xdr:pic>
      <xdr:nvPicPr>
        <xdr:cNvPr id="0" name="image37.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314325</xdr:colOff>
      <xdr:row>7</xdr:row>
      <xdr:rowOff>85725</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66</xdr:row>
      <xdr:rowOff>47625</xdr:rowOff>
    </xdr:from>
    <xdr:ext cx="200025" cy="200025"/>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66</xdr:row>
      <xdr:rowOff>47625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66</xdr:row>
      <xdr:rowOff>38100</xdr:rowOff>
    </xdr:from>
    <xdr:ext cx="228600" cy="228600"/>
    <xdr:pic>
      <xdr:nvPicPr>
        <xdr:cNvPr id="0" name="image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8</xdr:col>
      <xdr:colOff>581025</xdr:colOff>
      <xdr:row>19</xdr:row>
      <xdr:rowOff>38100</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28575</xdr:colOff>
      <xdr:row>7</xdr:row>
      <xdr:rowOff>85725</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28575</xdr:colOff>
      <xdr:row>19</xdr:row>
      <xdr:rowOff>95250</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65</xdr:row>
      <xdr:rowOff>9525</xdr:rowOff>
    </xdr:from>
    <xdr:ext cx="1581150" cy="495300"/>
    <xdr:pic>
      <xdr:nvPicPr>
        <xdr:cNvPr id="0" name="image2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12</xdr:col>
      <xdr:colOff>609600</xdr:colOff>
      <xdr:row>35</xdr:row>
      <xdr:rowOff>123825</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35</xdr:row>
      <xdr:rowOff>47625</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428625</xdr:colOff>
      <xdr:row>0</xdr:row>
      <xdr:rowOff>142875</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0</xdr:rowOff>
    </xdr:from>
    <xdr:ext cx="1914525" cy="962025"/>
    <xdr:pic>
      <xdr:nvPicPr>
        <xdr:cNvPr id="0" name="image1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457200</xdr:colOff>
      <xdr:row>35</xdr:row>
      <xdr:rowOff>104775</xdr:rowOff>
    </xdr:from>
    <xdr:ext cx="228600" cy="228600"/>
    <xdr:pic>
      <xdr:nvPicPr>
        <xdr:cNvPr id="0" name="image2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561975</xdr:colOff>
      <xdr:row>35</xdr:row>
      <xdr:rowOff>123825</xdr:rowOff>
    </xdr:from>
    <xdr:ext cx="200025" cy="200025"/>
    <xdr:pic>
      <xdr:nvPicPr>
        <xdr:cNvPr id="0" name="image14.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523875</xdr:colOff>
      <xdr:row>35</xdr:row>
      <xdr:rowOff>123825</xdr:rowOff>
    </xdr:from>
    <xdr:ext cx="200025" cy="200025"/>
    <xdr:pic>
      <xdr:nvPicPr>
        <xdr:cNvPr id="0" name="image17.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19050</xdr:colOff>
      <xdr:row>34</xdr:row>
      <xdr:rowOff>161925</xdr:rowOff>
    </xdr:from>
    <xdr:ext cx="1152525" cy="447675"/>
    <xdr:pic>
      <xdr:nvPicPr>
        <xdr:cNvPr id="0" name="image37.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35</xdr:row>
      <xdr:rowOff>47625</xdr:rowOff>
    </xdr:from>
    <xdr:ext cx="200025" cy="200025"/>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35</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35</xdr:row>
      <xdr:rowOff>38100</xdr:rowOff>
    </xdr:from>
    <xdr:ext cx="228600" cy="228600"/>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34</xdr:row>
      <xdr:rowOff>9525</xdr:rowOff>
    </xdr:from>
    <xdr:ext cx="1581150" cy="495300"/>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609600</xdr:colOff>
      <xdr:row>7</xdr:row>
      <xdr:rowOff>123825</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7</xdr:row>
      <xdr:rowOff>47625</xdr:rowOff>
    </xdr:from>
    <xdr:ext cx="295275" cy="295275"/>
    <xdr:pic>
      <xdr:nvPicPr>
        <xdr:cNvPr id="0" name="image1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400050</xdr:colOff>
      <xdr:row>0</xdr:row>
      <xdr:rowOff>152400</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30</xdr:row>
      <xdr:rowOff>47625</xdr:rowOff>
    </xdr:from>
    <xdr:ext cx="200025" cy="200025"/>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30</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30</xdr:row>
      <xdr:rowOff>38100</xdr:rowOff>
    </xdr:from>
    <xdr:ext cx="228600" cy="228600"/>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29</xdr:row>
      <xdr:rowOff>9525</xdr:rowOff>
    </xdr:from>
    <xdr:ext cx="1581150" cy="495300"/>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552450</xdr:colOff>
      <xdr:row>8</xdr:row>
      <xdr:rowOff>123825</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66675</xdr:colOff>
      <xdr:row>8</xdr:row>
      <xdr:rowOff>47625</xdr:rowOff>
    </xdr:from>
    <xdr:ext cx="295275" cy="295275"/>
    <xdr:pic>
      <xdr:nvPicPr>
        <xdr:cNvPr id="0" name="image1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457200</xdr:colOff>
      <xdr:row>1</xdr:row>
      <xdr:rowOff>19050</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133350</xdr:colOff>
      <xdr:row>52</xdr:row>
      <xdr:rowOff>47625</xdr:rowOff>
    </xdr:from>
    <xdr:ext cx="200025" cy="200025"/>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52</xdr:row>
      <xdr:rowOff>47625</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257175</xdr:colOff>
      <xdr:row>52</xdr:row>
      <xdr:rowOff>38100</xdr:rowOff>
    </xdr:from>
    <xdr:ext cx="228600" cy="228600"/>
    <xdr:pic>
      <xdr:nvPicPr>
        <xdr:cNvPr id="0" name="image6.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66675</xdr:colOff>
      <xdr:row>6</xdr:row>
      <xdr:rowOff>133350</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51</xdr:row>
      <xdr:rowOff>9525</xdr:rowOff>
    </xdr:from>
    <xdr:ext cx="1581150" cy="495300"/>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7</xdr:col>
      <xdr:colOff>104775</xdr:colOff>
      <xdr:row>6</xdr:row>
      <xdr:rowOff>47625</xdr:rowOff>
    </xdr:from>
    <xdr:ext cx="295275" cy="295275"/>
    <xdr:pic>
      <xdr:nvPicPr>
        <xdr:cNvPr id="0" name="image1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104775</xdr:colOff>
      <xdr:row>31</xdr:row>
      <xdr:rowOff>171450</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123825</xdr:colOff>
      <xdr:row>31</xdr:row>
      <xdr:rowOff>190500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447675</xdr:colOff>
      <xdr:row>31</xdr:row>
      <xdr:rowOff>190500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xdr:colOff>
      <xdr:row>7</xdr:row>
      <xdr:rowOff>47625</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31</xdr:row>
      <xdr:rowOff>28575</xdr:rowOff>
    </xdr:from>
    <xdr:ext cx="1104900" cy="514350"/>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7</xdr:col>
      <xdr:colOff>457200</xdr:colOff>
      <xdr:row>7</xdr:row>
      <xdr:rowOff>47625</xdr:rowOff>
    </xdr:from>
    <xdr:ext cx="295275" cy="295275"/>
    <xdr:pic>
      <xdr:nvPicPr>
        <xdr:cNvPr id="0" name="image1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28575</xdr:colOff>
      <xdr:row>18</xdr:row>
      <xdr:rowOff>57150</xdr:rowOff>
    </xdr:from>
    <xdr:ext cx="295275" cy="295275"/>
    <xdr:pic>
      <xdr:nvPicPr>
        <xdr:cNvPr id="0" name="image19.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13</xdr:col>
      <xdr:colOff>133350</xdr:colOff>
      <xdr:row>17</xdr:row>
      <xdr:rowOff>190500</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381000</xdr:colOff>
      <xdr:row>0</xdr:row>
      <xdr:rowOff>152400</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133350</xdr:colOff>
      <xdr:row>36</xdr:row>
      <xdr:rowOff>47625</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36</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36</xdr:row>
      <xdr:rowOff>57150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35</xdr:row>
      <xdr:rowOff>38100</xdr:rowOff>
    </xdr:from>
    <xdr:ext cx="1104900" cy="504825"/>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457200</xdr:colOff>
      <xdr:row>0</xdr:row>
      <xdr:rowOff>190500</xdr:rowOff>
    </xdr:from>
    <xdr:ext cx="2105025" cy="647700"/>
    <xdr:pic>
      <xdr:nvPicPr>
        <xdr:cNvPr id="0" name="image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161925</xdr:colOff>
      <xdr:row>37</xdr:row>
      <xdr:rowOff>47625</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114300</xdr:colOff>
      <xdr:row>37</xdr:row>
      <xdr:rowOff>57150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371475</xdr:colOff>
      <xdr:row>37</xdr:row>
      <xdr:rowOff>57150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9525</xdr:colOff>
      <xdr:row>9</xdr:row>
      <xdr:rowOff>66675</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9525</xdr:colOff>
      <xdr:row>21</xdr:row>
      <xdr:rowOff>142875</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36</xdr:row>
      <xdr:rowOff>47625</xdr:rowOff>
    </xdr:from>
    <xdr:ext cx="1104900" cy="485775"/>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447675</xdr:colOff>
      <xdr:row>0</xdr:row>
      <xdr:rowOff>190500</xdr:rowOff>
    </xdr:from>
    <xdr:ext cx="2105025" cy="647700"/>
    <xdr:pic>
      <xdr:nvPicPr>
        <xdr:cNvPr id="0" name="image4.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333375</xdr:colOff>
      <xdr:row>49</xdr:row>
      <xdr:rowOff>57150</xdr:rowOff>
    </xdr:from>
    <xdr:ext cx="200025" cy="200025"/>
    <xdr:pic>
      <xdr:nvPicPr>
        <xdr:cNvPr id="0" name="image4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400050</xdr:colOff>
      <xdr:row>49</xdr:row>
      <xdr:rowOff>66675</xdr:rowOff>
    </xdr:from>
    <xdr:ext cx="200025" cy="200025"/>
    <xdr:pic>
      <xdr:nvPicPr>
        <xdr:cNvPr id="0" name="image4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95250</xdr:colOff>
      <xdr:row>49</xdr:row>
      <xdr:rowOff>38100</xdr:rowOff>
    </xdr:from>
    <xdr:ext cx="228600" cy="228600"/>
    <xdr:pic>
      <xdr:nvPicPr>
        <xdr:cNvPr id="0" name="image4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48</xdr:row>
      <xdr:rowOff>9525</xdr:rowOff>
    </xdr:from>
    <xdr:ext cx="1581150" cy="495300"/>
    <xdr:pic>
      <xdr:nvPicPr>
        <xdr:cNvPr id="0" name="image3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180975</xdr:colOff>
      <xdr:row>0</xdr:row>
      <xdr:rowOff>19050</xdr:rowOff>
    </xdr:from>
    <xdr:ext cx="828675" cy="800100"/>
    <xdr:pic>
      <xdr:nvPicPr>
        <xdr:cNvPr id="0" name="image5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447675</xdr:colOff>
      <xdr:row>2</xdr:row>
      <xdr:rowOff>28575</xdr:rowOff>
    </xdr:from>
    <xdr:ext cx="200025" cy="200025"/>
    <xdr:pic>
      <xdr:nvPicPr>
        <xdr:cNvPr id="0" name="image3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xdr:row>
      <xdr:rowOff>57150</xdr:rowOff>
    </xdr:from>
    <xdr:ext cx="1790700" cy="55245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15</xdr:col>
      <xdr:colOff>66675</xdr:colOff>
      <xdr:row>43</xdr:row>
      <xdr:rowOff>38100</xdr:rowOff>
    </xdr:from>
    <xdr:ext cx="352425" cy="342900"/>
    <xdr:pic>
      <xdr:nvPicPr>
        <xdr:cNvPr id="0" name="image2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76200</xdr:colOff>
      <xdr:row>43</xdr:row>
      <xdr:rowOff>38100</xdr:rowOff>
    </xdr:from>
    <xdr:ext cx="352425" cy="342900"/>
    <xdr:pic>
      <xdr:nvPicPr>
        <xdr:cNvPr id="0" name="image12.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504825</xdr:colOff>
      <xdr:row>30</xdr:row>
      <xdr:rowOff>114300</xdr:rowOff>
    </xdr:from>
    <xdr:ext cx="228600" cy="228600"/>
    <xdr:pic>
      <xdr:nvPicPr>
        <xdr:cNvPr id="0" name="image2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30</xdr:row>
      <xdr:rowOff>123825</xdr:rowOff>
    </xdr:from>
    <xdr:ext cx="200025" cy="200025"/>
    <xdr:pic>
      <xdr:nvPicPr>
        <xdr:cNvPr id="0" name="image25.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30</xdr:row>
      <xdr:rowOff>123825</xdr:rowOff>
    </xdr:from>
    <xdr:ext cx="200025" cy="200025"/>
    <xdr:pic>
      <xdr:nvPicPr>
        <xdr:cNvPr id="0" name="image2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29</xdr:row>
      <xdr:rowOff>142875</xdr:rowOff>
    </xdr:from>
    <xdr:ext cx="1152525" cy="447675"/>
    <xdr:pic>
      <xdr:nvPicPr>
        <xdr:cNvPr id="0" name="image39.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3</xdr:col>
      <xdr:colOff>47625</xdr:colOff>
      <xdr:row>10</xdr:row>
      <xdr:rowOff>9525</xdr:rowOff>
    </xdr:from>
    <xdr:ext cx="1209675" cy="1200150"/>
    <xdr:pic>
      <xdr:nvPicPr>
        <xdr:cNvPr id="0" name="image47.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447675</xdr:colOff>
      <xdr:row>9</xdr:row>
      <xdr:rowOff>238125</xdr:rowOff>
    </xdr:from>
    <xdr:ext cx="1381125" cy="1381125"/>
    <xdr:pic>
      <xdr:nvPicPr>
        <xdr:cNvPr id="0" name="image4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3</xdr:col>
      <xdr:colOff>161925</xdr:colOff>
      <xdr:row>17</xdr:row>
      <xdr:rowOff>19050</xdr:rowOff>
    </xdr:from>
    <xdr:ext cx="1152525" cy="1133475"/>
    <xdr:pic>
      <xdr:nvPicPr>
        <xdr:cNvPr id="0" name="image35.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76200</xdr:colOff>
      <xdr:row>17</xdr:row>
      <xdr:rowOff>161925</xdr:rowOff>
    </xdr:from>
    <xdr:ext cx="2124075" cy="600075"/>
    <xdr:pic>
      <xdr:nvPicPr>
        <xdr:cNvPr id="0" name="image5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95250</xdr:colOff>
      <xdr:row>23</xdr:row>
      <xdr:rowOff>257175</xdr:rowOff>
    </xdr:from>
    <xdr:ext cx="1276350" cy="1200150"/>
    <xdr:pic>
      <xdr:nvPicPr>
        <xdr:cNvPr id="0" name="image46.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12</xdr:col>
      <xdr:colOff>85725</xdr:colOff>
      <xdr:row>23</xdr:row>
      <xdr:rowOff>361950</xdr:rowOff>
    </xdr:from>
    <xdr:ext cx="1095375" cy="1133475"/>
    <xdr:pic>
      <xdr:nvPicPr>
        <xdr:cNvPr id="0" name="image49.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0</xdr:col>
      <xdr:colOff>438150</xdr:colOff>
      <xdr:row>0</xdr:row>
      <xdr:rowOff>123825</xdr:rowOff>
    </xdr:from>
    <xdr:ext cx="2105025" cy="647700"/>
    <xdr:pic>
      <xdr:nvPicPr>
        <xdr:cNvPr id="0" name="image4.png" title="Imagen"/>
        <xdr:cNvPicPr preferRelativeResize="0"/>
      </xdr:nvPicPr>
      <xdr:blipFill>
        <a:blip cstate="print" r:embed="rId11"/>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381000</xdr:colOff>
      <xdr:row>0</xdr:row>
      <xdr:rowOff>0</xdr:rowOff>
    </xdr:from>
    <xdr:ext cx="2105025" cy="1057275"/>
    <xdr:pic>
      <xdr:nvPicPr>
        <xdr:cNvPr id="0" name="image38.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161925</xdr:colOff>
      <xdr:row>47</xdr:row>
      <xdr:rowOff>47625</xdr:rowOff>
    </xdr:from>
    <xdr:ext cx="228600" cy="228600"/>
    <xdr:pic>
      <xdr:nvPicPr>
        <xdr:cNvPr id="0" name="image2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114300</xdr:colOff>
      <xdr:row>47</xdr:row>
      <xdr:rowOff>57150</xdr:rowOff>
    </xdr:from>
    <xdr:ext cx="200025" cy="200025"/>
    <xdr:pic>
      <xdr:nvPicPr>
        <xdr:cNvPr id="0" name="image2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15</xdr:col>
      <xdr:colOff>371475</xdr:colOff>
      <xdr:row>47</xdr:row>
      <xdr:rowOff>57150</xdr:rowOff>
    </xdr:from>
    <xdr:ext cx="200025" cy="200025"/>
    <xdr:pic>
      <xdr:nvPicPr>
        <xdr:cNvPr id="0" name="image3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46</xdr:row>
      <xdr:rowOff>47625</xdr:rowOff>
    </xdr:from>
    <xdr:ext cx="1104900" cy="485775"/>
    <xdr:pic>
      <xdr:nvPicPr>
        <xdr:cNvPr id="0" name="image41.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40</xdr:row>
      <xdr:rowOff>104775</xdr:rowOff>
    </xdr:from>
    <xdr:ext cx="228600" cy="228600"/>
    <xdr:pic>
      <xdr:nvPicPr>
        <xdr:cNvPr id="0" name="image3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40</xdr:row>
      <xdr:rowOff>123825</xdr:rowOff>
    </xdr:from>
    <xdr:ext cx="200025" cy="200025"/>
    <xdr:pic>
      <xdr:nvPicPr>
        <xdr:cNvPr id="0" name="image3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40</xdr:row>
      <xdr:rowOff>123825</xdr:rowOff>
    </xdr:from>
    <xdr:ext cx="200025" cy="200025"/>
    <xdr:pic>
      <xdr:nvPicPr>
        <xdr:cNvPr id="0" name="image3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19050</xdr:colOff>
      <xdr:row>39</xdr:row>
      <xdr:rowOff>142875</xdr:rowOff>
    </xdr:from>
    <xdr:ext cx="1152525" cy="447675"/>
    <xdr:pic>
      <xdr:nvPicPr>
        <xdr:cNvPr id="0" name="image42.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419100</xdr:colOff>
      <xdr:row>35</xdr:row>
      <xdr:rowOff>247650</xdr:rowOff>
    </xdr:from>
    <xdr:ext cx="1019175" cy="285750"/>
    <xdr:pic>
      <xdr:nvPicPr>
        <xdr:cNvPr id="0" name="image5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276225</xdr:colOff>
      <xdr:row>35</xdr:row>
      <xdr:rowOff>114300</xdr:rowOff>
    </xdr:from>
    <xdr:ext cx="685800" cy="685800"/>
    <xdr:pic>
      <xdr:nvPicPr>
        <xdr:cNvPr id="0" name="image5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35</xdr:row>
      <xdr:rowOff>57150</xdr:rowOff>
    </xdr:from>
    <xdr:ext cx="828675" cy="800100"/>
    <xdr:pic>
      <xdr:nvPicPr>
        <xdr:cNvPr id="0" name="image46.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8</xdr:col>
      <xdr:colOff>457200</xdr:colOff>
      <xdr:row>27</xdr:row>
      <xdr:rowOff>142875</xdr:rowOff>
    </xdr:from>
    <xdr:ext cx="685800" cy="200025"/>
    <xdr:pic>
      <xdr:nvPicPr>
        <xdr:cNvPr id="0" name="image51.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0</xdr:col>
      <xdr:colOff>400050</xdr:colOff>
      <xdr:row>0</xdr:row>
      <xdr:rowOff>123825</xdr:rowOff>
    </xdr:from>
    <xdr:ext cx="2105025" cy="647700"/>
    <xdr:pic>
      <xdr:nvPicPr>
        <xdr:cNvPr id="0" name="image4.png" title="Imagen"/>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60</xdr:row>
      <xdr:rowOff>104775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60</xdr:row>
      <xdr:rowOff>123825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60</xdr:row>
      <xdr:rowOff>123825</xdr:rowOff>
    </xdr:from>
    <xdr:ext cx="200025" cy="200025"/>
    <xdr:pic>
      <xdr:nvPicPr>
        <xdr:cNvPr id="0" name="image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59</xdr:row>
      <xdr:rowOff>95250</xdr:rowOff>
    </xdr:from>
    <xdr:ext cx="1152525" cy="447675"/>
    <xdr:pic>
      <xdr:nvPicPr>
        <xdr:cNvPr id="0" name="image2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56</xdr:row>
      <xdr:rowOff>219075</xdr:rowOff>
    </xdr:from>
    <xdr:ext cx="1019175" cy="285750"/>
    <xdr:pic>
      <xdr:nvPicPr>
        <xdr:cNvPr id="0" name="image1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55</xdr:row>
      <xdr:rowOff>285750</xdr:rowOff>
    </xdr:from>
    <xdr:ext cx="685800" cy="685800"/>
    <xdr:pic>
      <xdr:nvPicPr>
        <xdr:cNvPr id="0" name="image4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55</xdr:row>
      <xdr:rowOff>219075</xdr:rowOff>
    </xdr:from>
    <xdr:ext cx="819150" cy="847725"/>
    <xdr:pic>
      <xdr:nvPicPr>
        <xdr:cNvPr id="0" name="image5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49</xdr:row>
      <xdr:rowOff>0</xdr:rowOff>
    </xdr:from>
    <xdr:ext cx="542925" cy="466725"/>
    <xdr:pic>
      <xdr:nvPicPr>
        <xdr:cNvPr id="0" name="image11.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457200</xdr:colOff>
      <xdr:row>52</xdr:row>
      <xdr:rowOff>104775</xdr:rowOff>
    </xdr:from>
    <xdr:ext cx="228600" cy="22860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561975</xdr:colOff>
      <xdr:row>52</xdr:row>
      <xdr:rowOff>123825</xdr:rowOff>
    </xdr:from>
    <xdr:ext cx="200025" cy="200025"/>
    <xdr:pic>
      <xdr:nvPicPr>
        <xdr:cNvPr id="0" name="image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523875</xdr:colOff>
      <xdr:row>52</xdr:row>
      <xdr:rowOff>123825</xdr:rowOff>
    </xdr:from>
    <xdr:ext cx="200025" cy="200025"/>
    <xdr:pic>
      <xdr:nvPicPr>
        <xdr:cNvPr id="0" name="image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51</xdr:row>
      <xdr:rowOff>95250</xdr:rowOff>
    </xdr:from>
    <xdr:ext cx="1152525" cy="447675"/>
    <xdr:pic>
      <xdr:nvPicPr>
        <xdr:cNvPr id="0" name="image20.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342900</xdr:colOff>
      <xdr:row>48</xdr:row>
      <xdr:rowOff>219075</xdr:rowOff>
    </xdr:from>
    <xdr:ext cx="1019175" cy="285750"/>
    <xdr:pic>
      <xdr:nvPicPr>
        <xdr:cNvPr id="0" name="image13.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257175</xdr:colOff>
      <xdr:row>47</xdr:row>
      <xdr:rowOff>285750</xdr:rowOff>
    </xdr:from>
    <xdr:ext cx="685800" cy="685800"/>
    <xdr:pic>
      <xdr:nvPicPr>
        <xdr:cNvPr id="0" name="image4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8</xdr:col>
      <xdr:colOff>514350</xdr:colOff>
      <xdr:row>47</xdr:row>
      <xdr:rowOff>219075</xdr:rowOff>
    </xdr:from>
    <xdr:ext cx="819150" cy="847725"/>
    <xdr:pic>
      <xdr:nvPicPr>
        <xdr:cNvPr id="0" name="image5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0</xdr:col>
      <xdr:colOff>209550</xdr:colOff>
      <xdr:row>0</xdr:row>
      <xdr:rowOff>133350</xdr:rowOff>
    </xdr:from>
    <xdr:ext cx="2105025" cy="647700"/>
    <xdr:pic>
      <xdr:nvPicPr>
        <xdr:cNvPr id="0" name="image4.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0</xdr:colOff>
      <xdr:row>43</xdr:row>
      <xdr:rowOff>0</xdr:rowOff>
    </xdr:from>
    <xdr:ext cx="495300" cy="428625"/>
    <xdr:pic>
      <xdr:nvPicPr>
        <xdr:cNvPr id="0" name="image11.pn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104775</xdr:colOff>
      <xdr:row>36</xdr:row>
      <xdr:rowOff>171450</xdr:rowOff>
    </xdr:from>
    <xdr:ext cx="228600" cy="228600"/>
    <xdr:pic>
      <xdr:nvPicPr>
        <xdr:cNvPr id="0" name="image5.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123825</xdr:colOff>
      <xdr:row>36</xdr:row>
      <xdr:rowOff>190500</xdr:rowOff>
    </xdr:from>
    <xdr:ext cx="200025" cy="200025"/>
    <xdr:pic>
      <xdr:nvPicPr>
        <xdr:cNvPr id="0" name="image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447675</xdr:colOff>
      <xdr:row>36</xdr:row>
      <xdr:rowOff>190500</xdr:rowOff>
    </xdr:from>
    <xdr:ext cx="200025" cy="200025"/>
    <xdr:pic>
      <xdr:nvPicPr>
        <xdr:cNvPr id="0" name="image9.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36</xdr:row>
      <xdr:rowOff>28575</xdr:rowOff>
    </xdr:from>
    <xdr:ext cx="1504950" cy="514350"/>
    <xdr:pic>
      <xdr:nvPicPr>
        <xdr:cNvPr id="0" name="image23.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333375</xdr:colOff>
      <xdr:row>0</xdr:row>
      <xdr:rowOff>171450</xdr:rowOff>
    </xdr:from>
    <xdr:ext cx="2105025" cy="647700"/>
    <xdr:pic>
      <xdr:nvPicPr>
        <xdr:cNvPr id="0" name="image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104775</xdr:colOff>
      <xdr:row>38</xdr:row>
      <xdr:rowOff>171450</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123825</xdr:colOff>
      <xdr:row>38</xdr:row>
      <xdr:rowOff>190500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447675</xdr:colOff>
      <xdr:row>38</xdr:row>
      <xdr:rowOff>190500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11</xdr:row>
      <xdr:rowOff>57150</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38</xdr:row>
      <xdr:rowOff>28575</xdr:rowOff>
    </xdr:from>
    <xdr:ext cx="1104900" cy="514350"/>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266700</xdr:colOff>
      <xdr:row>0</xdr:row>
      <xdr:rowOff>171450</xdr:rowOff>
    </xdr:from>
    <xdr:ext cx="2105025" cy="647700"/>
    <xdr:pic>
      <xdr:nvPicPr>
        <xdr:cNvPr id="0" name="image4.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104775</xdr:colOff>
      <xdr:row>42</xdr:row>
      <xdr:rowOff>171450</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123825</xdr:colOff>
      <xdr:row>42</xdr:row>
      <xdr:rowOff>190500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447675</xdr:colOff>
      <xdr:row>42</xdr:row>
      <xdr:rowOff>190500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0</xdr:colOff>
      <xdr:row>42</xdr:row>
      <xdr:rowOff>28575</xdr:rowOff>
    </xdr:from>
    <xdr:ext cx="1104900" cy="514350"/>
    <xdr:pic>
      <xdr:nvPicPr>
        <xdr:cNvPr id="0" name="image2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342900</xdr:colOff>
      <xdr:row>0</xdr:row>
      <xdr:rowOff>180975</xdr:rowOff>
    </xdr:from>
    <xdr:ext cx="2105025" cy="647700"/>
    <xdr:pic>
      <xdr:nvPicPr>
        <xdr:cNvPr id="0" name="image4.png" title="Imagen"/>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104775</xdr:colOff>
      <xdr:row>37</xdr:row>
      <xdr:rowOff>171450</xdr:rowOff>
    </xdr:from>
    <xdr:ext cx="228600" cy="228600"/>
    <xdr:pic>
      <xdr:nvPicPr>
        <xdr:cNvPr id="0" name="image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123825</xdr:colOff>
      <xdr:row>37</xdr:row>
      <xdr:rowOff>190500</xdr:rowOff>
    </xdr:from>
    <xdr:ext cx="200025" cy="2000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447675</xdr:colOff>
      <xdr:row>37</xdr:row>
      <xdr:rowOff>190500</xdr:rowOff>
    </xdr:from>
    <xdr:ext cx="200025" cy="200025"/>
    <xdr:pic>
      <xdr:nvPicPr>
        <xdr:cNvPr id="0" name="image10.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142875</xdr:colOff>
      <xdr:row>7</xdr:row>
      <xdr:rowOff>57150</xdr:rowOff>
    </xdr:from>
    <xdr:ext cx="295275" cy="295275"/>
    <xdr:pic>
      <xdr:nvPicPr>
        <xdr:cNvPr id="0" name="image1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37</xdr:row>
      <xdr:rowOff>28575</xdr:rowOff>
    </xdr:from>
    <xdr:ext cx="1104900" cy="514350"/>
    <xdr:pic>
      <xdr:nvPicPr>
        <xdr:cNvPr id="0" name="image24.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352425</xdr:colOff>
      <xdr:row>0</xdr:row>
      <xdr:rowOff>180975</xdr:rowOff>
    </xdr:from>
    <xdr:ext cx="2105025" cy="647700"/>
    <xdr:pic>
      <xdr:nvPicPr>
        <xdr:cNvPr id="0" name="image4.png" title="Imagen"/>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381000</xdr:colOff>
      <xdr:row>6</xdr:row>
      <xdr:rowOff>428625</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133350</xdr:colOff>
      <xdr:row>62</xdr:row>
      <xdr:rowOff>47625</xdr:rowOff>
    </xdr:from>
    <xdr:ext cx="200025" cy="200025"/>
    <xdr:pic>
      <xdr:nvPicPr>
        <xdr:cNvPr id="0" name="image10.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114300</xdr:colOff>
      <xdr:row>62</xdr:row>
      <xdr:rowOff>47625</xdr:rowOff>
    </xdr:from>
    <xdr:ext cx="200025" cy="200025"/>
    <xdr:pic>
      <xdr:nvPicPr>
        <xdr:cNvPr id="0" name="image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8</xdr:col>
      <xdr:colOff>257175</xdr:colOff>
      <xdr:row>62</xdr:row>
      <xdr:rowOff>38100</xdr:rowOff>
    </xdr:from>
    <xdr:ext cx="228600" cy="228600"/>
    <xdr:pic>
      <xdr:nvPicPr>
        <xdr:cNvPr id="0" name="image6.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85725</xdr:colOff>
      <xdr:row>7</xdr:row>
      <xdr:rowOff>9525</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61</xdr:row>
      <xdr:rowOff>9525</xdr:rowOff>
    </xdr:from>
    <xdr:ext cx="1581150" cy="495300"/>
    <xdr:pic>
      <xdr:nvPicPr>
        <xdr:cNvPr id="0" name="image24.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13</xdr:col>
      <xdr:colOff>28575</xdr:colOff>
      <xdr:row>19</xdr:row>
      <xdr:rowOff>95250</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12</xdr:col>
      <xdr:colOff>609600</xdr:colOff>
      <xdr:row>34</xdr:row>
      <xdr:rowOff>57150</xdr:rowOff>
    </xdr:from>
    <xdr:ext cx="295275" cy="2952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581025</xdr:colOff>
      <xdr:row>19</xdr:row>
      <xdr:rowOff>38100</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333375</xdr:colOff>
      <xdr:row>34</xdr:row>
      <xdr:rowOff>57150</xdr:rowOff>
    </xdr:from>
    <xdr:ext cx="295275" cy="295275"/>
    <xdr:pic>
      <xdr:nvPicPr>
        <xdr:cNvPr id="0" name="image19.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409575</xdr:colOff>
      <xdr:row>1</xdr:row>
      <xdr:rowOff>19050</xdr:rowOff>
    </xdr:from>
    <xdr:ext cx="2105025" cy="647700"/>
    <xdr:pic>
      <xdr:nvPicPr>
        <xdr:cNvPr id="0" name="image4.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0</v>
      </c>
      <c r="Q2" s="4"/>
    </row>
    <row r="3" ht="15.75" customHeight="1">
      <c r="A3" s="1"/>
      <c r="B3" s="1"/>
      <c r="C3" s="1"/>
      <c r="D3" s="1"/>
      <c r="E3" s="1"/>
      <c r="F3" s="1"/>
      <c r="G3" s="1"/>
      <c r="H3" s="1"/>
      <c r="I3" s="1"/>
      <c r="J3" s="1"/>
      <c r="K3" s="5" t="s">
        <v>1</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v>
      </c>
      <c r="P5" s="7">
        <v>45083.0</v>
      </c>
      <c r="Q5" s="8"/>
    </row>
    <row r="6" ht="12.0" customHeight="1">
      <c r="A6" s="9"/>
      <c r="B6" s="10"/>
      <c r="C6" s="9"/>
      <c r="D6" s="9"/>
      <c r="E6" s="9"/>
      <c r="F6" s="9"/>
      <c r="G6" s="9"/>
      <c r="H6" s="9"/>
      <c r="I6" s="9"/>
      <c r="K6" s="9"/>
      <c r="L6" s="9"/>
      <c r="M6" s="9"/>
      <c r="N6" s="9"/>
      <c r="O6" s="9"/>
    </row>
    <row r="7" ht="8.25" customHeight="1">
      <c r="A7" s="9"/>
      <c r="B7" s="11"/>
      <c r="C7" s="12"/>
      <c r="D7" s="12"/>
      <c r="E7" s="12"/>
      <c r="F7" s="12"/>
      <c r="G7" s="12"/>
      <c r="H7" s="12"/>
      <c r="I7" s="12"/>
      <c r="J7" s="12"/>
      <c r="K7" s="12"/>
      <c r="L7" s="12"/>
      <c r="M7" s="12"/>
      <c r="N7" s="12"/>
      <c r="O7" s="12"/>
      <c r="P7" s="13"/>
    </row>
    <row r="8" ht="29.25" customHeight="1">
      <c r="A8" s="9"/>
      <c r="B8" s="14" t="s">
        <v>3</v>
      </c>
      <c r="C8" s="15"/>
      <c r="D8" s="16" t="s">
        <v>4</v>
      </c>
      <c r="E8" s="15"/>
      <c r="F8" s="17" t="s">
        <v>5</v>
      </c>
      <c r="G8" s="15"/>
      <c r="H8" s="18" t="s">
        <v>6</v>
      </c>
      <c r="I8" s="19"/>
      <c r="J8" s="20" t="s">
        <v>7</v>
      </c>
      <c r="K8" s="19"/>
      <c r="L8" s="21" t="s">
        <v>8</v>
      </c>
      <c r="M8" s="19"/>
      <c r="N8" s="14" t="s">
        <v>9</v>
      </c>
      <c r="O8" s="15"/>
      <c r="P8" s="22" t="s">
        <v>10</v>
      </c>
      <c r="Q8" s="23"/>
    </row>
    <row r="9" ht="33.0" customHeight="1">
      <c r="A9" s="24"/>
      <c r="B9" s="20" t="s">
        <v>11</v>
      </c>
      <c r="C9" s="19"/>
      <c r="D9" s="21" t="s">
        <v>12</v>
      </c>
      <c r="E9" s="19"/>
      <c r="F9" s="20" t="s">
        <v>13</v>
      </c>
      <c r="G9" s="19"/>
      <c r="H9" s="25">
        <f>P5+15</f>
        <v>45098</v>
      </c>
      <c r="J9" s="20" t="s">
        <v>14</v>
      </c>
      <c r="K9" s="19"/>
      <c r="L9" s="21" t="s">
        <v>15</v>
      </c>
      <c r="M9" s="19"/>
      <c r="N9" s="20" t="s">
        <v>16</v>
      </c>
      <c r="O9" s="19"/>
      <c r="P9" s="26" t="s">
        <v>17</v>
      </c>
      <c r="Q9" s="23"/>
    </row>
    <row r="10" ht="12.0" customHeight="1">
      <c r="A10" s="27"/>
      <c r="B10" s="27"/>
      <c r="C10" s="27"/>
      <c r="D10" s="27"/>
      <c r="E10" s="27"/>
      <c r="F10" s="27"/>
      <c r="H10" s="28"/>
      <c r="I10" s="28"/>
      <c r="J10" s="28"/>
      <c r="K10" s="28"/>
      <c r="L10" s="28"/>
      <c r="M10" s="28"/>
    </row>
    <row r="11" ht="18.75" customHeight="1">
      <c r="A11" s="27"/>
      <c r="B11" s="29" t="s">
        <v>18</v>
      </c>
      <c r="C11" s="30"/>
      <c r="D11" s="30"/>
      <c r="E11" s="31" t="s">
        <v>19</v>
      </c>
      <c r="F11" s="32"/>
      <c r="G11" s="33"/>
      <c r="H11" s="34" t="s">
        <v>20</v>
      </c>
      <c r="I11" s="32"/>
      <c r="J11" s="32"/>
      <c r="K11" s="32"/>
      <c r="L11" s="32"/>
      <c r="M11" s="32"/>
      <c r="N11" s="35" t="s">
        <v>21</v>
      </c>
      <c r="Q11" s="36"/>
    </row>
    <row r="12" ht="19.5" customHeight="1">
      <c r="A12" s="27"/>
      <c r="B12" s="37" t="s">
        <v>22</v>
      </c>
      <c r="E12" s="38" t="s">
        <v>23</v>
      </c>
      <c r="F12" s="39"/>
      <c r="G12" s="40"/>
      <c r="H12" s="41" t="str">
        <f>'Fase 1 Sitio Web'!C8</f>
        <v>Estudio Digital de Mercado</v>
      </c>
      <c r="I12" s="42"/>
      <c r="J12" s="42"/>
      <c r="K12" s="42"/>
      <c r="L12" s="42"/>
      <c r="M12" s="43"/>
      <c r="N12" s="44">
        <f>'Fase 1 Sitio Web'!L16</f>
        <v>4990</v>
      </c>
      <c r="O12" s="42"/>
      <c r="P12" s="43"/>
      <c r="Q12" s="36"/>
    </row>
    <row r="13" ht="23.25" customHeight="1">
      <c r="A13" s="27"/>
      <c r="G13" s="45"/>
      <c r="H13" s="41" t="str">
        <f>'Fase 1 Sitio Web'!C20</f>
        <v>Diseño de Identidad Corporativa</v>
      </c>
      <c r="I13" s="42"/>
      <c r="J13" s="42"/>
      <c r="K13" s="42"/>
      <c r="L13" s="42"/>
      <c r="M13" s="43"/>
      <c r="N13" s="46">
        <f>'Fase 1 Sitio Web'!L31</f>
        <v>11900</v>
      </c>
      <c r="O13" s="42"/>
      <c r="P13" s="43"/>
      <c r="Q13" s="36"/>
    </row>
    <row r="14" ht="21.75" customHeight="1">
      <c r="A14" s="27"/>
      <c r="E14" s="38" t="s">
        <v>24</v>
      </c>
      <c r="F14" s="39"/>
      <c r="G14" s="40"/>
      <c r="H14" s="47" t="str">
        <f>'Fase 2'!C10</f>
        <v>#REF!</v>
      </c>
      <c r="I14" s="42"/>
      <c r="J14" s="42"/>
      <c r="K14" s="42"/>
      <c r="L14" s="42"/>
      <c r="M14" s="43"/>
      <c r="N14" s="46" t="str">
        <f>'Fase 2'!M24</f>
        <v>#REF!</v>
      </c>
      <c r="O14" s="42"/>
      <c r="P14" s="43"/>
      <c r="Q14" s="36"/>
    </row>
    <row r="15" ht="17.25" customHeight="1">
      <c r="A15" s="27"/>
      <c r="E15" s="38" t="s">
        <v>25</v>
      </c>
      <c r="F15" s="39"/>
      <c r="G15" s="40"/>
      <c r="H15" s="41" t="str">
        <f>'Fase 3.1'!C22</f>
        <v>Configuración y Optimización Google My Business </v>
      </c>
      <c r="I15" s="42"/>
      <c r="J15" s="42"/>
      <c r="K15" s="42"/>
      <c r="L15" s="42"/>
      <c r="M15" s="43"/>
      <c r="N15" s="46" t="str">
        <f>'Fase 3'!N31</f>
        <v>#REF!</v>
      </c>
      <c r="O15" s="42"/>
      <c r="P15" s="43"/>
    </row>
    <row r="16" ht="18.75" customHeight="1">
      <c r="A16" s="27"/>
      <c r="G16" s="45"/>
      <c r="H16" s="41" t="str">
        <f t="shared" ref="H16:H17" si="1">#REF!</f>
        <v>#REF!</v>
      </c>
      <c r="I16" s="42"/>
      <c r="J16" s="42"/>
      <c r="K16" s="42"/>
      <c r="L16" s="42"/>
      <c r="M16" s="43"/>
      <c r="N16" s="46" t="str">
        <f t="shared" ref="N16:N17" si="2">#REF!</f>
        <v>#REF!</v>
      </c>
      <c r="O16" s="42"/>
      <c r="P16" s="43"/>
    </row>
    <row r="17" ht="21.75" customHeight="1">
      <c r="A17" s="27"/>
      <c r="G17" s="45"/>
      <c r="H17" s="41" t="str">
        <f t="shared" si="1"/>
        <v>#REF!</v>
      </c>
      <c r="I17" s="42"/>
      <c r="J17" s="42"/>
      <c r="K17" s="42"/>
      <c r="L17" s="42"/>
      <c r="M17" s="43"/>
      <c r="N17" s="46" t="str">
        <f t="shared" si="2"/>
        <v>#REF!</v>
      </c>
      <c r="O17" s="42"/>
      <c r="P17" s="43"/>
    </row>
    <row r="18" ht="13.5" customHeight="1">
      <c r="A18" s="27"/>
      <c r="B18" s="27"/>
      <c r="C18" s="27"/>
      <c r="D18" s="27"/>
      <c r="E18" s="27"/>
      <c r="F18" s="27"/>
      <c r="H18" s="48"/>
      <c r="K18" s="49" t="s">
        <v>26</v>
      </c>
      <c r="N18" s="50" t="str">
        <f>N12+N13+N14+Q2+N15+N16+N17</f>
        <v>#REF!</v>
      </c>
    </row>
    <row r="19" ht="13.5" customHeight="1">
      <c r="A19" s="27"/>
      <c r="B19" s="27"/>
      <c r="C19" s="27"/>
      <c r="D19" s="27"/>
      <c r="E19" s="27"/>
      <c r="F19" s="27"/>
      <c r="H19" s="48"/>
      <c r="K19" s="51" t="s">
        <v>27</v>
      </c>
      <c r="N19" s="52"/>
    </row>
    <row r="20" ht="15.0" customHeight="1">
      <c r="A20" s="27"/>
      <c r="B20" s="27"/>
      <c r="C20" s="27"/>
      <c r="D20" s="27"/>
      <c r="E20" s="27"/>
      <c r="F20" s="27"/>
      <c r="G20" s="27"/>
      <c r="H20" s="27"/>
      <c r="I20" s="27"/>
      <c r="J20" s="27"/>
      <c r="K20" s="27"/>
      <c r="L20" s="27"/>
      <c r="M20" s="27"/>
      <c r="N20" s="27"/>
      <c r="O20" s="27"/>
      <c r="P20" s="27"/>
      <c r="Q20" s="27"/>
    </row>
    <row r="21" ht="17.25" customHeight="1">
      <c r="A21" s="27"/>
      <c r="B21" s="29" t="s">
        <v>18</v>
      </c>
      <c r="C21" s="30"/>
      <c r="D21" s="30"/>
      <c r="E21" s="31" t="s">
        <v>19</v>
      </c>
      <c r="F21" s="32"/>
      <c r="G21" s="33"/>
      <c r="H21" s="34" t="s">
        <v>20</v>
      </c>
      <c r="I21" s="32"/>
      <c r="J21" s="32"/>
      <c r="K21" s="32"/>
      <c r="L21" s="32"/>
      <c r="M21" s="32"/>
      <c r="N21" s="31" t="s">
        <v>21</v>
      </c>
      <c r="O21" s="32"/>
      <c r="P21" s="53"/>
      <c r="Q21" s="27"/>
    </row>
    <row r="22" ht="20.25" customHeight="1">
      <c r="A22" s="27"/>
      <c r="B22" s="37" t="s">
        <v>28</v>
      </c>
      <c r="E22" s="54" t="s">
        <v>25</v>
      </c>
      <c r="F22" s="55"/>
      <c r="G22" s="56"/>
      <c r="H22" s="41" t="str">
        <f>'Fase 3'!C15</f>
        <v>#REF!</v>
      </c>
      <c r="I22" s="42"/>
      <c r="J22" s="42"/>
      <c r="K22" s="42"/>
      <c r="L22" s="42"/>
      <c r="M22" s="43"/>
      <c r="N22" s="44" t="str">
        <f>'Fase 3'!N31</f>
        <v>#REF!</v>
      </c>
      <c r="O22" s="42"/>
      <c r="P22" s="43"/>
      <c r="Q22" s="27"/>
    </row>
    <row r="23" ht="20.25" customHeight="1">
      <c r="A23" s="27"/>
      <c r="E23" s="57"/>
      <c r="F23" s="58"/>
      <c r="G23" s="59"/>
      <c r="H23" s="41" t="str">
        <f>'Fase 3.1'!C14</f>
        <v>#REF!</v>
      </c>
      <c r="I23" s="42"/>
      <c r="J23" s="42"/>
      <c r="K23" s="42"/>
      <c r="L23" s="42"/>
      <c r="M23" s="43"/>
      <c r="N23" s="46" t="str">
        <f>'Fase 3.1'!M29</f>
        <v>#REF!</v>
      </c>
      <c r="O23" s="42"/>
      <c r="P23" s="43"/>
      <c r="Q23" s="27"/>
    </row>
    <row r="24" ht="18.75" customHeight="1">
      <c r="A24" s="27"/>
      <c r="E24" s="54" t="s">
        <v>29</v>
      </c>
      <c r="F24" s="55"/>
      <c r="G24" s="56"/>
      <c r="H24" s="47" t="str">
        <f>'Fase 3.1'!C10</f>
        <v>Posicionamiento SEO </v>
      </c>
      <c r="I24" s="42"/>
      <c r="J24" s="42"/>
      <c r="K24" s="42"/>
      <c r="L24" s="42"/>
      <c r="M24" s="43"/>
      <c r="N24" s="46">
        <f>'Fase 3.1'!L18</f>
        <v>2900</v>
      </c>
      <c r="O24" s="42"/>
      <c r="P24" s="43"/>
      <c r="Q24" s="27"/>
    </row>
    <row r="25" ht="20.25" customHeight="1">
      <c r="A25" s="27"/>
      <c r="E25" s="57"/>
      <c r="F25" s="58"/>
      <c r="G25" s="59"/>
      <c r="H25" s="41" t="str">
        <f>'Fase 3'!C23</f>
        <v>Manejo de Parrilla Mensual (Facebook, Instagram, Pinterest, YouTube, Tik Tok)</v>
      </c>
      <c r="I25" s="42"/>
      <c r="J25" s="42"/>
      <c r="K25" s="42"/>
      <c r="L25" s="42"/>
      <c r="M25" s="43"/>
      <c r="N25" s="46" t="str">
        <f>'Fase 3'!L29</f>
        <v/>
      </c>
      <c r="O25" s="42"/>
      <c r="P25" s="43"/>
      <c r="Q25" s="27"/>
    </row>
    <row r="26" ht="13.5" customHeight="1">
      <c r="A26" s="27"/>
      <c r="B26" s="60"/>
      <c r="C26" s="60"/>
      <c r="D26" s="60"/>
      <c r="E26" s="27"/>
      <c r="F26" s="27"/>
      <c r="H26" s="48"/>
      <c r="K26" s="49" t="s">
        <v>30</v>
      </c>
      <c r="N26" s="50" t="str">
        <f>N22+N23+N24+N25</f>
        <v>#REF!</v>
      </c>
      <c r="Q26" s="27"/>
    </row>
    <row r="27" ht="15.0" customHeight="1">
      <c r="A27" s="27"/>
      <c r="B27" s="27"/>
      <c r="C27" s="27"/>
      <c r="D27" s="27"/>
      <c r="E27" s="27"/>
      <c r="F27" s="27"/>
      <c r="H27" s="48"/>
      <c r="K27" s="51" t="s">
        <v>27</v>
      </c>
      <c r="N27" s="52"/>
      <c r="Q27" s="27"/>
    </row>
    <row r="28" ht="11.25" customHeight="1">
      <c r="A28" s="27"/>
      <c r="B28" s="27"/>
      <c r="C28" s="27"/>
      <c r="D28" s="27"/>
      <c r="E28" s="27"/>
      <c r="F28" s="27"/>
      <c r="G28" s="27"/>
      <c r="H28" s="27"/>
      <c r="I28" s="27"/>
      <c r="J28" s="27"/>
      <c r="K28" s="27"/>
      <c r="L28" s="27"/>
      <c r="M28" s="27"/>
      <c r="N28" s="27"/>
      <c r="O28" s="27"/>
      <c r="P28" s="27"/>
      <c r="Q28" s="27"/>
    </row>
    <row r="29" ht="17.25" customHeight="1">
      <c r="A29" s="27"/>
      <c r="B29" s="27"/>
      <c r="C29" s="27"/>
      <c r="D29" s="27"/>
      <c r="E29" s="27"/>
      <c r="F29" s="27"/>
      <c r="G29" s="27"/>
      <c r="H29" s="27"/>
      <c r="I29" s="27"/>
      <c r="J29" s="27"/>
      <c r="K29" s="27"/>
      <c r="L29" s="27"/>
      <c r="M29" s="27"/>
      <c r="N29" s="27"/>
      <c r="O29" s="27"/>
      <c r="P29" s="27"/>
      <c r="Q29" s="27"/>
    </row>
    <row r="30" ht="17.25" customHeight="1">
      <c r="A30" s="27"/>
      <c r="B30" s="61" t="s">
        <v>31</v>
      </c>
      <c r="C30" s="55"/>
      <c r="D30" s="55"/>
      <c r="E30" s="55"/>
      <c r="F30" s="55"/>
      <c r="G30" s="55"/>
      <c r="H30" s="55"/>
      <c r="I30" s="55"/>
      <c r="J30" s="55"/>
      <c r="K30" s="55"/>
      <c r="L30" s="55"/>
      <c r="M30" s="55"/>
      <c r="N30" s="55"/>
      <c r="O30" s="55"/>
      <c r="P30" s="56"/>
    </row>
    <row r="31" ht="23.25" customHeight="1">
      <c r="A31" s="27"/>
      <c r="B31" s="62" t="s">
        <v>32</v>
      </c>
      <c r="H31" s="63" t="s">
        <v>33</v>
      </c>
      <c r="L31" s="62" t="s">
        <v>34</v>
      </c>
      <c r="Q31" s="64"/>
    </row>
    <row r="32" ht="18.0" customHeight="1">
      <c r="A32" s="27"/>
      <c r="B32" s="65" t="s">
        <v>35</v>
      </c>
      <c r="H32" s="66" t="s">
        <v>36</v>
      </c>
      <c r="L32" s="65" t="s">
        <v>37</v>
      </c>
      <c r="Q32" s="67"/>
    </row>
    <row r="33" ht="24.0" customHeight="1">
      <c r="A33" s="27"/>
      <c r="B33" s="68" t="s">
        <v>38</v>
      </c>
      <c r="H33" s="69" t="s">
        <v>39</v>
      </c>
      <c r="L33" s="68" t="s">
        <v>40</v>
      </c>
    </row>
    <row r="34" ht="17.25" customHeight="1">
      <c r="A34" s="27"/>
      <c r="B34" s="70" t="s">
        <v>41</v>
      </c>
      <c r="C34" s="55"/>
      <c r="D34" s="55"/>
      <c r="E34" s="55"/>
      <c r="F34" s="55"/>
      <c r="G34" s="55"/>
      <c r="H34" s="55"/>
      <c r="I34" s="55"/>
      <c r="J34" s="55"/>
      <c r="K34" s="55"/>
      <c r="L34" s="55"/>
      <c r="M34" s="55"/>
      <c r="N34" s="55"/>
      <c r="O34" s="55"/>
      <c r="P34" s="56"/>
    </row>
    <row r="35" ht="19.5" customHeight="1">
      <c r="A35" s="27"/>
      <c r="B35" s="71" t="s">
        <v>42</v>
      </c>
    </row>
    <row r="36" ht="21.75" customHeight="1">
      <c r="A36" s="27"/>
    </row>
    <row r="37" ht="18.0" customHeight="1">
      <c r="A37" s="27"/>
      <c r="B37" s="36"/>
      <c r="C37" s="72"/>
      <c r="D37" s="72"/>
      <c r="E37" s="72"/>
      <c r="F37" s="72"/>
      <c r="G37" s="72"/>
      <c r="H37" s="72"/>
      <c r="I37" s="72"/>
      <c r="J37" s="72"/>
      <c r="K37" s="72"/>
      <c r="L37" s="72"/>
      <c r="M37" s="73"/>
      <c r="N37" s="73"/>
      <c r="O37" s="73"/>
      <c r="P37" s="73"/>
    </row>
    <row r="38" ht="12.75" customHeight="1">
      <c r="A38" s="74"/>
      <c r="B38" s="75"/>
      <c r="C38" s="76" t="s">
        <v>43</v>
      </c>
      <c r="D38" s="77"/>
      <c r="E38" s="77"/>
      <c r="F38" s="77"/>
      <c r="G38" s="77"/>
      <c r="H38" s="77"/>
      <c r="I38" s="77"/>
      <c r="J38" s="77"/>
      <c r="K38" s="77"/>
      <c r="L38" s="77"/>
      <c r="M38" s="77"/>
      <c r="N38" s="77"/>
      <c r="O38" s="77"/>
      <c r="P38" s="78"/>
      <c r="Q38" s="74"/>
    </row>
    <row r="39" ht="10.5" customHeight="1">
      <c r="A39" s="74"/>
      <c r="B39" s="79"/>
      <c r="C39" s="80" t="s">
        <v>44</v>
      </c>
      <c r="P39" s="81"/>
      <c r="Q39" s="74"/>
    </row>
    <row r="40" ht="12.0" customHeight="1">
      <c r="A40" s="74"/>
      <c r="B40" s="79"/>
      <c r="C40" s="80" t="s">
        <v>45</v>
      </c>
      <c r="O40" s="82"/>
      <c r="P40" s="81"/>
      <c r="Q40" s="74"/>
    </row>
    <row r="41" ht="12.0" customHeight="1">
      <c r="A41" s="74"/>
      <c r="B41" s="79"/>
      <c r="C41" s="80" t="s">
        <v>46</v>
      </c>
      <c r="P41" s="81"/>
      <c r="Q41" s="74"/>
    </row>
    <row r="42" ht="12.75" customHeight="1">
      <c r="A42" s="74"/>
      <c r="B42" s="79"/>
      <c r="C42" s="80" t="s">
        <v>47</v>
      </c>
      <c r="N42" s="82"/>
      <c r="O42" s="82"/>
      <c r="P42" s="81"/>
      <c r="Q42" s="74"/>
    </row>
    <row r="43" ht="12.75" customHeight="1">
      <c r="A43" s="74"/>
      <c r="B43" s="79"/>
      <c r="C43" s="80" t="s">
        <v>48</v>
      </c>
      <c r="N43" s="82"/>
      <c r="O43" s="82"/>
      <c r="P43" s="81"/>
      <c r="Q43" s="74"/>
    </row>
    <row r="44" ht="11.25" customHeight="1">
      <c r="A44" s="74"/>
      <c r="B44" s="83"/>
      <c r="C44" s="84" t="s">
        <v>49</v>
      </c>
      <c r="D44" s="85"/>
      <c r="E44" s="85"/>
      <c r="F44" s="85"/>
      <c r="G44" s="85"/>
      <c r="H44" s="85"/>
      <c r="I44" s="85"/>
      <c r="J44" s="85"/>
      <c r="K44" s="85"/>
      <c r="L44" s="85"/>
      <c r="M44" s="85"/>
      <c r="N44" s="85"/>
      <c r="O44" s="85"/>
      <c r="P44" s="86"/>
      <c r="Q44" s="74"/>
    </row>
    <row r="45" ht="7.5" customHeight="1">
      <c r="A45" s="74"/>
      <c r="B45" s="74"/>
      <c r="C45" s="74"/>
      <c r="D45" s="74"/>
      <c r="E45" s="74"/>
      <c r="F45" s="74"/>
      <c r="G45" s="74"/>
      <c r="H45" s="74"/>
      <c r="I45" s="74"/>
      <c r="J45" s="74"/>
      <c r="K45" s="74"/>
      <c r="L45" s="74"/>
      <c r="M45" s="74"/>
      <c r="N45" s="74"/>
      <c r="O45" s="74"/>
      <c r="P45" s="74"/>
      <c r="Q45" s="74"/>
    </row>
    <row r="46" ht="13.5" customHeight="1">
      <c r="A46" s="74"/>
      <c r="B46" s="75"/>
      <c r="C46" s="76" t="s">
        <v>50</v>
      </c>
      <c r="D46" s="77"/>
      <c r="E46" s="77"/>
      <c r="F46" s="77"/>
      <c r="G46" s="77"/>
      <c r="H46" s="77"/>
      <c r="I46" s="77"/>
      <c r="J46" s="77"/>
      <c r="K46" s="77"/>
      <c r="L46" s="77"/>
      <c r="M46" s="77"/>
      <c r="N46" s="77"/>
      <c r="O46" s="77"/>
      <c r="P46" s="78"/>
      <c r="Q46" s="74"/>
    </row>
    <row r="47" ht="13.5" customHeight="1">
      <c r="A47" s="74"/>
      <c r="B47" s="79"/>
      <c r="C47" s="82" t="s">
        <v>51</v>
      </c>
      <c r="N47" s="82"/>
      <c r="O47" s="82"/>
      <c r="P47" s="81"/>
      <c r="Q47" s="74"/>
    </row>
    <row r="48" ht="11.25" customHeight="1">
      <c r="A48" s="74"/>
      <c r="B48" s="79"/>
      <c r="C48" s="82" t="s">
        <v>52</v>
      </c>
      <c r="P48" s="81"/>
      <c r="Q48" s="74"/>
    </row>
    <row r="49" ht="11.25" customHeight="1">
      <c r="A49" s="74"/>
      <c r="B49" s="79"/>
      <c r="C49" s="82" t="s">
        <v>53</v>
      </c>
      <c r="N49" s="82"/>
      <c r="O49" s="82"/>
      <c r="P49" s="81"/>
      <c r="Q49" s="74"/>
    </row>
    <row r="50" ht="11.25" customHeight="1">
      <c r="A50" s="74"/>
      <c r="B50" s="83"/>
      <c r="C50" s="87" t="s">
        <v>54</v>
      </c>
      <c r="D50" s="85"/>
      <c r="E50" s="85"/>
      <c r="F50" s="85"/>
      <c r="G50" s="85"/>
      <c r="H50" s="85"/>
      <c r="I50" s="85"/>
      <c r="J50" s="85"/>
      <c r="K50" s="85"/>
      <c r="L50" s="85"/>
      <c r="M50" s="85"/>
      <c r="N50" s="87"/>
      <c r="O50" s="87"/>
      <c r="P50" s="86"/>
      <c r="Q50" s="74"/>
    </row>
    <row r="51" ht="12.0" customHeight="1">
      <c r="A51" s="74"/>
      <c r="B51" s="74"/>
      <c r="C51" s="74"/>
      <c r="D51" s="74"/>
      <c r="E51" s="74"/>
      <c r="F51" s="74"/>
      <c r="G51" s="74"/>
      <c r="H51" s="74"/>
      <c r="I51" s="74"/>
      <c r="J51" s="74"/>
      <c r="K51" s="74"/>
      <c r="L51" s="74"/>
      <c r="M51" s="74"/>
      <c r="N51" s="74"/>
      <c r="O51" s="74"/>
      <c r="P51" s="74"/>
      <c r="Q51" s="74"/>
    </row>
    <row r="52" ht="16.5" customHeight="1">
      <c r="A52" s="88"/>
      <c r="B52" s="89"/>
      <c r="C52" s="90"/>
      <c r="D52" s="90" t="s">
        <v>55</v>
      </c>
      <c r="I52" s="89"/>
      <c r="J52" s="91" t="s">
        <v>56</v>
      </c>
      <c r="L52" s="92" t="s">
        <v>57</v>
      </c>
      <c r="O52" s="92" t="s">
        <v>58</v>
      </c>
      <c r="Q52" s="93"/>
    </row>
    <row r="53" ht="19.5" customHeight="1">
      <c r="A53" s="88"/>
      <c r="B53" s="89"/>
      <c r="C53" s="90"/>
      <c r="I53" s="89"/>
      <c r="Q53" s="94"/>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85">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H12:M12"/>
    <mergeCell ref="H13:M13"/>
    <mergeCell ref="E12:G13"/>
    <mergeCell ref="E14:G14"/>
    <mergeCell ref="H14:M14"/>
    <mergeCell ref="N14:P14"/>
    <mergeCell ref="N15:P15"/>
    <mergeCell ref="N16:P16"/>
    <mergeCell ref="B21:D21"/>
    <mergeCell ref="E21:G21"/>
    <mergeCell ref="H21:M21"/>
    <mergeCell ref="N21:P21"/>
    <mergeCell ref="B22:D25"/>
    <mergeCell ref="N22:P22"/>
    <mergeCell ref="N23:P23"/>
    <mergeCell ref="H25:M25"/>
    <mergeCell ref="N25:P25"/>
    <mergeCell ref="K26:M26"/>
    <mergeCell ref="N26:P27"/>
    <mergeCell ref="K27:M27"/>
    <mergeCell ref="B30:P30"/>
    <mergeCell ref="B31:G31"/>
    <mergeCell ref="B32:G32"/>
    <mergeCell ref="H32:K32"/>
    <mergeCell ref="L32:P32"/>
    <mergeCell ref="B33:G33"/>
    <mergeCell ref="H33:K33"/>
    <mergeCell ref="L33:P33"/>
    <mergeCell ref="B34:P34"/>
    <mergeCell ref="B35:P36"/>
    <mergeCell ref="C38:O38"/>
    <mergeCell ref="C39:O39"/>
    <mergeCell ref="C40:N40"/>
    <mergeCell ref="C41:O41"/>
    <mergeCell ref="C42:M42"/>
    <mergeCell ref="C43:M43"/>
    <mergeCell ref="B11:D11"/>
    <mergeCell ref="E11:G11"/>
    <mergeCell ref="H11:M11"/>
    <mergeCell ref="N11:P11"/>
    <mergeCell ref="B12:D17"/>
    <mergeCell ref="N12:P12"/>
    <mergeCell ref="N13:P13"/>
    <mergeCell ref="N17:P17"/>
    <mergeCell ref="E15:G17"/>
    <mergeCell ref="H15:M15"/>
    <mergeCell ref="H16:M16"/>
    <mergeCell ref="H17:M17"/>
    <mergeCell ref="K18:M18"/>
    <mergeCell ref="N18:P19"/>
    <mergeCell ref="K19:M19"/>
    <mergeCell ref="H22:M22"/>
    <mergeCell ref="H23:M23"/>
    <mergeCell ref="E22:G23"/>
    <mergeCell ref="E24:G25"/>
    <mergeCell ref="H24:M24"/>
    <mergeCell ref="N24:P24"/>
    <mergeCell ref="H31:K31"/>
    <mergeCell ref="L31:P31"/>
    <mergeCell ref="J52:K53"/>
    <mergeCell ref="L52:N53"/>
    <mergeCell ref="O52:P53"/>
    <mergeCell ref="C44:O44"/>
    <mergeCell ref="C46:O46"/>
    <mergeCell ref="C47:M47"/>
    <mergeCell ref="C48:O48"/>
    <mergeCell ref="C49:M49"/>
    <mergeCell ref="C50:M50"/>
    <mergeCell ref="D52:H53"/>
  </mergeCells>
  <printOptions gridLines="1" horizontalCentered="1"/>
  <pageMargins bottom="0.0" footer="0.0" header="0.0" left="0.0" right="0.0" top="0.0"/>
  <pageSetup fitToHeight="0" cellComments="atEnd" orientation="portrait"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5.0"/>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6.25"/>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251</v>
      </c>
      <c r="P5" s="7">
        <v>45952.0</v>
      </c>
      <c r="Q5" s="8"/>
    </row>
    <row r="6" ht="6.0" customHeight="1">
      <c r="A6" s="9"/>
      <c r="B6" s="10"/>
      <c r="C6" s="95"/>
      <c r="D6" s="9"/>
      <c r="E6" s="9"/>
      <c r="F6" s="9"/>
      <c r="G6" s="9"/>
      <c r="H6" s="9"/>
      <c r="I6" s="9"/>
      <c r="K6" s="9"/>
      <c r="L6" s="9"/>
      <c r="M6" s="9"/>
      <c r="N6" s="9"/>
      <c r="O6" s="9"/>
    </row>
    <row r="7" ht="20.25" customHeight="1">
      <c r="A7" s="27"/>
      <c r="B7" s="27"/>
      <c r="C7" s="27"/>
      <c r="D7" s="27"/>
      <c r="E7" s="27"/>
      <c r="F7" s="27"/>
      <c r="H7" s="28"/>
      <c r="I7" s="28"/>
      <c r="J7" s="28"/>
      <c r="K7" s="28"/>
      <c r="L7" s="28"/>
      <c r="M7" s="28"/>
    </row>
    <row r="8" ht="23.25" customHeight="1">
      <c r="A8" s="317"/>
      <c r="B8" s="318" t="s">
        <v>252</v>
      </c>
      <c r="N8" s="319" t="s">
        <v>21</v>
      </c>
      <c r="O8" s="319"/>
      <c r="P8" s="319"/>
      <c r="Q8" s="320"/>
    </row>
    <row r="9" ht="26.25" customHeight="1">
      <c r="A9" s="27"/>
      <c r="B9" s="321" t="s">
        <v>253</v>
      </c>
      <c r="N9" s="322"/>
      <c r="O9" s="322"/>
      <c r="P9" s="322"/>
      <c r="Q9" s="36"/>
    </row>
    <row r="10" ht="26.25" customHeight="1">
      <c r="A10" s="27"/>
      <c r="B10" s="323" t="s">
        <v>254</v>
      </c>
      <c r="C10" s="297"/>
      <c r="D10" s="297"/>
      <c r="E10" s="297"/>
      <c r="F10" s="297"/>
      <c r="G10" s="297"/>
      <c r="H10" s="297"/>
      <c r="I10" s="297"/>
      <c r="J10" s="297"/>
      <c r="K10" s="297"/>
      <c r="L10" s="297"/>
      <c r="M10" s="297"/>
      <c r="N10" s="297"/>
      <c r="O10" s="322"/>
      <c r="P10" s="324" t="s">
        <v>100</v>
      </c>
      <c r="Q10" s="36"/>
    </row>
    <row r="11" ht="26.25" customHeight="1">
      <c r="A11" s="27"/>
      <c r="B11" s="321" t="s">
        <v>255</v>
      </c>
      <c r="N11" s="322"/>
      <c r="O11" s="322"/>
      <c r="P11" s="324"/>
      <c r="Q11" s="36"/>
    </row>
    <row r="12" ht="21.0" customHeight="1">
      <c r="A12" s="27"/>
      <c r="B12" s="323" t="s">
        <v>256</v>
      </c>
      <c r="C12" s="297"/>
      <c r="D12" s="297"/>
      <c r="E12" s="297"/>
      <c r="F12" s="297"/>
      <c r="G12" s="297"/>
      <c r="H12" s="297"/>
      <c r="I12" s="297"/>
      <c r="J12" s="297"/>
      <c r="K12" s="297"/>
      <c r="L12" s="297"/>
      <c r="M12" s="297"/>
      <c r="N12" s="297"/>
      <c r="O12" s="322"/>
      <c r="P12" s="324" t="s">
        <v>100</v>
      </c>
      <c r="Q12" s="36"/>
    </row>
    <row r="13" ht="26.25" customHeight="1">
      <c r="A13" s="27"/>
      <c r="B13" s="321" t="s">
        <v>257</v>
      </c>
      <c r="N13" s="322"/>
      <c r="O13" s="322"/>
      <c r="P13" s="324"/>
      <c r="Q13" s="36"/>
    </row>
    <row r="14" ht="21.0" customHeight="1">
      <c r="A14" s="27"/>
      <c r="B14" s="323" t="s">
        <v>258</v>
      </c>
      <c r="C14" s="297"/>
      <c r="D14" s="297"/>
      <c r="E14" s="297"/>
      <c r="F14" s="297"/>
      <c r="G14" s="297"/>
      <c r="H14" s="297"/>
      <c r="I14" s="297"/>
      <c r="J14" s="297"/>
      <c r="K14" s="297"/>
      <c r="L14" s="297"/>
      <c r="M14" s="297"/>
      <c r="N14" s="297"/>
      <c r="O14" s="322"/>
      <c r="P14" s="324" t="s">
        <v>100</v>
      </c>
      <c r="Q14" s="36"/>
    </row>
    <row r="15" ht="26.25" customHeight="1">
      <c r="A15" s="27"/>
      <c r="B15" s="321" t="s">
        <v>259</v>
      </c>
      <c r="N15" s="322"/>
      <c r="O15" s="322"/>
      <c r="P15" s="324"/>
      <c r="Q15" s="36"/>
    </row>
    <row r="16" ht="22.5" customHeight="1">
      <c r="A16" s="27"/>
      <c r="B16" s="323" t="s">
        <v>260</v>
      </c>
      <c r="C16" s="297"/>
      <c r="D16" s="297"/>
      <c r="E16" s="297"/>
      <c r="F16" s="297"/>
      <c r="G16" s="297"/>
      <c r="H16" s="297"/>
      <c r="I16" s="297"/>
      <c r="J16" s="297"/>
      <c r="K16" s="297"/>
      <c r="L16" s="297"/>
      <c r="M16" s="297"/>
      <c r="N16" s="297"/>
      <c r="O16" s="322"/>
      <c r="P16" s="324" t="s">
        <v>100</v>
      </c>
      <c r="Q16" s="36"/>
    </row>
    <row r="17" ht="26.25" customHeight="1">
      <c r="A17" s="27"/>
      <c r="B17" s="325" t="s">
        <v>261</v>
      </c>
      <c r="N17" s="322"/>
      <c r="O17" s="322"/>
      <c r="P17" s="324"/>
      <c r="Q17" s="36"/>
    </row>
    <row r="18" ht="23.25" customHeight="1">
      <c r="A18" s="27"/>
      <c r="B18" s="323" t="s">
        <v>262</v>
      </c>
      <c r="C18" s="297"/>
      <c r="D18" s="297"/>
      <c r="E18" s="297"/>
      <c r="F18" s="297"/>
      <c r="G18" s="297"/>
      <c r="H18" s="297"/>
      <c r="I18" s="297"/>
      <c r="J18" s="297"/>
      <c r="K18" s="297"/>
      <c r="L18" s="297"/>
      <c r="M18" s="297"/>
      <c r="N18" s="297"/>
      <c r="O18" s="322"/>
      <c r="P18" s="324" t="s">
        <v>100</v>
      </c>
      <c r="Q18" s="36"/>
    </row>
    <row r="19" ht="26.25" customHeight="1">
      <c r="A19" s="326"/>
      <c r="B19" s="325" t="s">
        <v>263</v>
      </c>
      <c r="N19" s="322"/>
      <c r="O19" s="322"/>
      <c r="P19" s="324"/>
      <c r="Q19" s="322"/>
    </row>
    <row r="20" ht="21.0" customHeight="1">
      <c r="A20" s="27"/>
      <c r="B20" s="323" t="s">
        <v>264</v>
      </c>
      <c r="C20" s="297"/>
      <c r="D20" s="297"/>
      <c r="E20" s="297"/>
      <c r="F20" s="297"/>
      <c r="G20" s="297"/>
      <c r="H20" s="297"/>
      <c r="I20" s="297"/>
      <c r="J20" s="297"/>
      <c r="K20" s="297"/>
      <c r="L20" s="297"/>
      <c r="M20" s="297"/>
      <c r="N20" s="297"/>
      <c r="O20" s="322"/>
      <c r="P20" s="324" t="s">
        <v>100</v>
      </c>
      <c r="Q20" s="36"/>
    </row>
    <row r="21" ht="26.25" customHeight="1">
      <c r="A21" s="326"/>
      <c r="B21" s="325" t="s">
        <v>265</v>
      </c>
      <c r="N21" s="322"/>
      <c r="O21" s="322"/>
      <c r="P21" s="324"/>
      <c r="Q21" s="322"/>
    </row>
    <row r="22" ht="26.25" customHeight="1">
      <c r="A22" s="27"/>
      <c r="B22" s="323" t="s">
        <v>266</v>
      </c>
      <c r="C22" s="297"/>
      <c r="D22" s="297"/>
      <c r="E22" s="297"/>
      <c r="F22" s="297"/>
      <c r="G22" s="297"/>
      <c r="H22" s="297"/>
      <c r="I22" s="297"/>
      <c r="J22" s="297"/>
      <c r="K22" s="297"/>
      <c r="L22" s="297"/>
      <c r="M22" s="297"/>
      <c r="N22" s="297"/>
      <c r="O22" s="322"/>
      <c r="P22" s="324" t="s">
        <v>100</v>
      </c>
      <c r="Q22" s="36"/>
    </row>
    <row r="23" ht="26.25" customHeight="1">
      <c r="A23" s="326"/>
      <c r="B23" s="325" t="s">
        <v>267</v>
      </c>
      <c r="N23" s="322"/>
      <c r="O23" s="322"/>
      <c r="P23" s="327"/>
      <c r="Q23" s="322"/>
    </row>
    <row r="24" ht="18.0" customHeight="1">
      <c r="A24" s="27"/>
      <c r="B24" s="323" t="s">
        <v>266</v>
      </c>
      <c r="C24" s="297"/>
      <c r="D24" s="297"/>
      <c r="E24" s="297"/>
      <c r="F24" s="297"/>
      <c r="G24" s="297"/>
      <c r="H24" s="297"/>
      <c r="I24" s="297"/>
      <c r="J24" s="297"/>
      <c r="K24" s="297"/>
      <c r="L24" s="297"/>
      <c r="M24" s="297"/>
      <c r="N24" s="297"/>
      <c r="O24" s="322"/>
      <c r="P24" s="324" t="s">
        <v>100</v>
      </c>
      <c r="Q24" s="36"/>
    </row>
    <row r="25" ht="26.25" customHeight="1">
      <c r="A25" s="326"/>
      <c r="B25" s="325" t="s">
        <v>268</v>
      </c>
      <c r="O25" s="322"/>
      <c r="P25" s="327"/>
      <c r="Q25" s="322"/>
    </row>
    <row r="26" ht="21.75" customHeight="1">
      <c r="A26" s="27"/>
      <c r="B26" s="323" t="s">
        <v>269</v>
      </c>
      <c r="C26" s="297"/>
      <c r="D26" s="297"/>
      <c r="E26" s="297"/>
      <c r="F26" s="297"/>
      <c r="G26" s="297"/>
      <c r="H26" s="297"/>
      <c r="I26" s="297"/>
      <c r="J26" s="297"/>
      <c r="K26" s="297"/>
      <c r="L26" s="297"/>
      <c r="M26" s="297"/>
      <c r="N26" s="297"/>
      <c r="O26" s="322"/>
      <c r="P26" s="324" t="s">
        <v>100</v>
      </c>
      <c r="Q26" s="36"/>
    </row>
    <row r="27" ht="26.25" customHeight="1">
      <c r="B27" s="325" t="s">
        <v>270</v>
      </c>
      <c r="O27" s="322"/>
      <c r="P27" s="327"/>
    </row>
    <row r="28" ht="26.25" customHeight="1">
      <c r="B28" s="323" t="s">
        <v>271</v>
      </c>
      <c r="C28" s="297"/>
      <c r="D28" s="297"/>
      <c r="E28" s="297"/>
      <c r="F28" s="297"/>
      <c r="G28" s="297"/>
      <c r="H28" s="297"/>
      <c r="I28" s="297"/>
      <c r="J28" s="297"/>
      <c r="K28" s="297"/>
      <c r="L28" s="297"/>
      <c r="M28" s="297"/>
      <c r="N28" s="297"/>
      <c r="O28" s="322"/>
      <c r="P28" s="324" t="s">
        <v>100</v>
      </c>
    </row>
    <row r="29" ht="26.25" customHeight="1">
      <c r="B29" s="325" t="s">
        <v>272</v>
      </c>
      <c r="P29" s="328"/>
    </row>
    <row r="30" ht="26.25" customHeight="1">
      <c r="B30" s="323" t="s">
        <v>273</v>
      </c>
      <c r="C30" s="297"/>
      <c r="D30" s="297"/>
      <c r="E30" s="297"/>
      <c r="F30" s="297"/>
      <c r="G30" s="297"/>
      <c r="H30" s="297"/>
      <c r="I30" s="297"/>
      <c r="J30" s="297"/>
      <c r="K30" s="297"/>
      <c r="L30" s="297"/>
      <c r="M30" s="297"/>
      <c r="N30" s="297"/>
      <c r="P30" s="324" t="s">
        <v>100</v>
      </c>
    </row>
    <row r="31" ht="26.25" customHeight="1">
      <c r="A31" s="27"/>
      <c r="B31" s="325" t="s">
        <v>274</v>
      </c>
      <c r="N31" s="329"/>
      <c r="O31" s="329"/>
      <c r="P31" s="330"/>
      <c r="Q31" s="27"/>
    </row>
    <row r="32" ht="37.5" customHeight="1">
      <c r="A32" s="27"/>
      <c r="B32" s="331" t="s">
        <v>275</v>
      </c>
      <c r="C32" s="297"/>
      <c r="D32" s="297"/>
      <c r="E32" s="297"/>
      <c r="F32" s="297"/>
      <c r="G32" s="297"/>
      <c r="H32" s="297"/>
      <c r="I32" s="297"/>
      <c r="J32" s="297"/>
      <c r="K32" s="297"/>
      <c r="L32" s="297"/>
      <c r="M32" s="297"/>
      <c r="N32" s="297"/>
      <c r="O32" s="329"/>
      <c r="P32" s="324" t="s">
        <v>100</v>
      </c>
      <c r="Q32" s="27"/>
    </row>
    <row r="33" ht="32.25" customHeight="1">
      <c r="A33" s="27"/>
      <c r="B33" s="329"/>
      <c r="C33" s="329"/>
      <c r="D33" s="329"/>
      <c r="E33" s="329"/>
      <c r="F33" s="329"/>
      <c r="G33" s="329"/>
      <c r="H33" s="329"/>
      <c r="I33" s="329"/>
      <c r="J33" s="329"/>
      <c r="K33" s="329"/>
      <c r="L33" s="329"/>
      <c r="M33" s="329"/>
      <c r="N33" s="329"/>
      <c r="O33" s="329"/>
      <c r="P33" s="329"/>
      <c r="Q33" s="27"/>
    </row>
    <row r="34" ht="102.75" customHeight="1">
      <c r="A34" s="27"/>
      <c r="B34" s="329" t="s">
        <v>276</v>
      </c>
      <c r="P34" s="329"/>
      <c r="Q34" s="27"/>
    </row>
    <row r="35" ht="21.0" customHeight="1">
      <c r="A35" s="74"/>
      <c r="B35" s="74"/>
      <c r="C35" s="74"/>
      <c r="D35" s="74"/>
      <c r="E35" s="74"/>
      <c r="F35" s="74"/>
      <c r="G35" s="74"/>
      <c r="H35" s="74"/>
      <c r="I35" s="74"/>
      <c r="J35" s="74"/>
      <c r="K35" s="74"/>
      <c r="L35" s="74"/>
      <c r="M35" s="74"/>
      <c r="N35" s="74"/>
      <c r="O35" s="74"/>
      <c r="P35" s="74"/>
      <c r="Q35" s="74"/>
    </row>
    <row r="36" ht="26.25" customHeight="1">
      <c r="A36" s="74"/>
      <c r="B36" s="74"/>
      <c r="C36" s="74"/>
      <c r="D36" s="74"/>
      <c r="E36" s="74"/>
      <c r="F36" s="74"/>
      <c r="G36" s="74"/>
      <c r="H36" s="74"/>
      <c r="I36" s="74"/>
      <c r="J36" s="74"/>
      <c r="K36" s="74"/>
      <c r="L36" s="74"/>
      <c r="M36" s="74"/>
      <c r="N36" s="74"/>
      <c r="O36" s="74"/>
      <c r="P36" s="74"/>
      <c r="Q36" s="74"/>
    </row>
    <row r="37" ht="16.5" customHeight="1">
      <c r="A37" s="88"/>
      <c r="B37" s="89"/>
      <c r="C37" s="90"/>
      <c r="D37" s="90" t="s">
        <v>277</v>
      </c>
      <c r="I37" s="89"/>
      <c r="J37" s="91" t="s">
        <v>56</v>
      </c>
      <c r="L37" s="92" t="s">
        <v>57</v>
      </c>
      <c r="O37" s="92" t="s">
        <v>58</v>
      </c>
      <c r="Q37" s="93"/>
    </row>
    <row r="38" ht="19.5" customHeight="1">
      <c r="A38" s="88"/>
      <c r="B38" s="89"/>
      <c r="C38" s="90"/>
      <c r="I38" s="89"/>
      <c r="Q38" s="94"/>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7:H38"/>
    <mergeCell ref="J37:K38"/>
    <mergeCell ref="L37:N38"/>
    <mergeCell ref="O37:P38"/>
    <mergeCell ref="B27:N27"/>
    <mergeCell ref="B28:N28"/>
    <mergeCell ref="B29:M29"/>
    <mergeCell ref="B30:N30"/>
    <mergeCell ref="B31:M31"/>
    <mergeCell ref="B32:N32"/>
    <mergeCell ref="B34:O34"/>
  </mergeCells>
  <printOptions gridLines="1" horizontalCentered="1"/>
  <pageMargins bottom="0.0" footer="0.0" header="0.0" left="0.0" right="0.0" top="0.0"/>
  <pageSetup fitToHeight="0"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167" t="s">
        <v>278</v>
      </c>
      <c r="P5" s="168" t="str">
        <f>'HOJA RESÚMEN 2025'!K3</f>
        <v/>
      </c>
      <c r="Q5" s="8"/>
    </row>
    <row r="6" ht="29.25" customHeight="1">
      <c r="A6" s="169"/>
      <c r="B6" s="169"/>
      <c r="C6" s="169" t="s">
        <v>23</v>
      </c>
      <c r="P6" s="169"/>
      <c r="Q6" s="169"/>
    </row>
    <row r="7" ht="24.0" customHeight="1">
      <c r="A7" s="239"/>
      <c r="B7" s="239"/>
      <c r="C7" s="239"/>
    </row>
    <row r="8" ht="27.0" customHeight="1">
      <c r="A8" s="239"/>
      <c r="B8" s="239"/>
      <c r="C8" s="240" t="s">
        <v>279</v>
      </c>
      <c r="J8" s="241"/>
      <c r="K8" s="241"/>
      <c r="L8" s="241"/>
      <c r="M8" s="194" t="s">
        <v>120</v>
      </c>
    </row>
    <row r="9" ht="37.5" customHeight="1">
      <c r="A9" s="239"/>
      <c r="B9" s="239"/>
      <c r="C9" s="242" t="s">
        <v>186</v>
      </c>
      <c r="D9" s="174"/>
      <c r="E9" s="174"/>
      <c r="F9" s="174"/>
      <c r="G9" s="174"/>
      <c r="H9" s="174"/>
      <c r="I9" s="174"/>
      <c r="J9" s="174"/>
      <c r="K9" s="174"/>
      <c r="L9" s="174"/>
      <c r="M9" s="174"/>
      <c r="N9" s="174"/>
      <c r="O9" s="174"/>
      <c r="P9" s="228" t="s">
        <v>100</v>
      </c>
    </row>
    <row r="10" ht="37.5" customHeight="1">
      <c r="A10" s="239"/>
      <c r="B10" s="239"/>
      <c r="C10" s="243" t="s">
        <v>187</v>
      </c>
      <c r="D10" s="237"/>
      <c r="E10" s="237"/>
      <c r="F10" s="237"/>
      <c r="G10" s="237"/>
      <c r="H10" s="237"/>
      <c r="I10" s="237"/>
      <c r="J10" s="237"/>
      <c r="K10" s="237"/>
      <c r="L10" s="237"/>
      <c r="M10" s="237"/>
      <c r="N10" s="244"/>
      <c r="O10" s="245"/>
      <c r="P10" s="228" t="s">
        <v>100</v>
      </c>
    </row>
    <row r="11" ht="37.5" customHeight="1">
      <c r="A11" s="239"/>
      <c r="B11" s="239"/>
      <c r="C11" s="242" t="s">
        <v>188</v>
      </c>
      <c r="D11" s="174"/>
      <c r="E11" s="174"/>
      <c r="F11" s="174"/>
      <c r="G11" s="174"/>
      <c r="H11" s="174"/>
      <c r="I11" s="174"/>
      <c r="J11" s="174"/>
      <c r="K11" s="174"/>
      <c r="L11" s="174"/>
      <c r="M11" s="174"/>
      <c r="N11" s="174"/>
      <c r="O11" s="174"/>
      <c r="P11" s="228" t="s">
        <v>100</v>
      </c>
    </row>
    <row r="12" ht="37.5" customHeight="1">
      <c r="A12" s="239"/>
      <c r="B12" s="239"/>
      <c r="C12" s="242" t="s">
        <v>189</v>
      </c>
      <c r="D12" s="174"/>
      <c r="E12" s="174"/>
      <c r="F12" s="174"/>
      <c r="G12" s="174"/>
      <c r="H12" s="174"/>
      <c r="I12" s="174"/>
      <c r="J12" s="174"/>
      <c r="K12" s="174"/>
      <c r="L12" s="174"/>
      <c r="M12" s="174"/>
      <c r="N12" s="174"/>
      <c r="O12" s="174"/>
      <c r="P12" s="228" t="s">
        <v>100</v>
      </c>
    </row>
    <row r="13" ht="37.5" customHeight="1">
      <c r="A13" s="239"/>
      <c r="B13" s="239"/>
      <c r="C13" s="233" t="s">
        <v>190</v>
      </c>
      <c r="D13" s="174"/>
      <c r="E13" s="174"/>
      <c r="F13" s="174"/>
      <c r="G13" s="174"/>
      <c r="H13" s="174"/>
      <c r="I13" s="174"/>
      <c r="J13" s="174"/>
      <c r="K13" s="174"/>
      <c r="L13" s="174"/>
      <c r="M13" s="174"/>
      <c r="N13" s="174"/>
      <c r="O13" s="174"/>
      <c r="P13" s="228" t="s">
        <v>100</v>
      </c>
    </row>
    <row r="14" ht="37.5" customHeight="1">
      <c r="A14" s="239"/>
      <c r="B14" s="239"/>
      <c r="C14" s="233" t="s">
        <v>191</v>
      </c>
      <c r="D14" s="174"/>
      <c r="E14" s="174"/>
      <c r="F14" s="174"/>
      <c r="G14" s="174"/>
      <c r="H14" s="174"/>
      <c r="I14" s="174"/>
      <c r="J14" s="174"/>
      <c r="K14" s="174"/>
      <c r="L14" s="174"/>
      <c r="M14" s="174"/>
      <c r="N14" s="174"/>
      <c r="O14" s="174"/>
      <c r="P14" s="228" t="s">
        <v>100</v>
      </c>
    </row>
    <row r="15" ht="17.25" customHeight="1">
      <c r="A15" s="239"/>
      <c r="B15" s="239"/>
      <c r="C15" s="48"/>
      <c r="D15" s="48"/>
      <c r="E15" s="48"/>
      <c r="F15" s="48"/>
      <c r="G15" s="48"/>
      <c r="H15" s="48"/>
      <c r="I15" s="48"/>
      <c r="J15" s="48"/>
      <c r="K15" s="48"/>
      <c r="L15" s="48"/>
      <c r="M15" s="48"/>
      <c r="N15" s="48"/>
    </row>
    <row r="16" ht="21.75" customHeight="1">
      <c r="A16" s="239"/>
      <c r="B16" s="239"/>
      <c r="H16" s="246" t="s">
        <v>192</v>
      </c>
      <c r="L16" s="247">
        <v>4990.0</v>
      </c>
    </row>
    <row r="17" ht="15.0" customHeight="1">
      <c r="A17" s="239"/>
      <c r="B17" s="239"/>
      <c r="H17" s="248" t="s">
        <v>27</v>
      </c>
    </row>
    <row r="18" ht="15.0" customHeight="1">
      <c r="A18" s="239"/>
      <c r="B18" s="239"/>
      <c r="C18" s="239"/>
    </row>
    <row r="19" ht="22.5" customHeight="1">
      <c r="A19" s="239"/>
      <c r="B19" s="239"/>
      <c r="C19" s="239"/>
    </row>
    <row r="20" ht="27.75" customHeight="1">
      <c r="A20" s="239"/>
      <c r="B20" s="239"/>
      <c r="C20" s="249" t="s">
        <v>193</v>
      </c>
      <c r="J20" s="250"/>
      <c r="K20" s="251"/>
      <c r="L20" s="251"/>
      <c r="M20" s="252" t="s">
        <v>194</v>
      </c>
      <c r="P20" s="241"/>
    </row>
    <row r="21" ht="33.75" customHeight="1">
      <c r="A21" s="239"/>
      <c r="B21" s="239"/>
      <c r="C21" s="253" t="s">
        <v>195</v>
      </c>
      <c r="D21" s="174"/>
      <c r="E21" s="174"/>
      <c r="F21" s="174"/>
      <c r="G21" s="174"/>
      <c r="H21" s="254" t="s">
        <v>100</v>
      </c>
      <c r="I21" s="253" t="s">
        <v>196</v>
      </c>
      <c r="J21" s="174"/>
      <c r="K21" s="174"/>
      <c r="L21" s="174"/>
      <c r="M21" s="174"/>
      <c r="N21" s="228" t="s">
        <v>100</v>
      </c>
      <c r="O21" s="255"/>
    </row>
    <row r="22" ht="33.75" customHeight="1">
      <c r="A22" s="239"/>
      <c r="B22" s="239"/>
      <c r="C22" s="242" t="s">
        <v>197</v>
      </c>
      <c r="D22" s="174"/>
      <c r="E22" s="174"/>
      <c r="F22" s="174"/>
      <c r="G22" s="174"/>
      <c r="H22" s="256" t="s">
        <v>100</v>
      </c>
      <c r="I22" s="257"/>
      <c r="J22" s="272" t="s">
        <v>280</v>
      </c>
      <c r="N22" s="228"/>
      <c r="O22" s="255"/>
    </row>
    <row r="23" ht="33.75" customHeight="1">
      <c r="A23" s="239"/>
      <c r="B23" s="239"/>
      <c r="C23" s="259"/>
      <c r="D23" s="260" t="s">
        <v>199</v>
      </c>
      <c r="E23" s="261"/>
      <c r="F23" s="259"/>
      <c r="G23" s="259"/>
      <c r="H23" s="257"/>
      <c r="I23" s="257" t="s">
        <v>200</v>
      </c>
      <c r="J23" s="262" t="s">
        <v>201</v>
      </c>
      <c r="N23" s="263"/>
      <c r="O23" s="196"/>
    </row>
    <row r="24" ht="33.75" customHeight="1">
      <c r="A24" s="239"/>
      <c r="B24" s="239"/>
      <c r="C24" s="257"/>
      <c r="D24" s="264" t="s">
        <v>202</v>
      </c>
      <c r="E24" s="265"/>
      <c r="F24" s="265"/>
      <c r="G24" s="257"/>
      <c r="H24" s="266"/>
      <c r="I24" s="266"/>
      <c r="J24" s="267" t="s">
        <v>203</v>
      </c>
      <c r="N24" s="268"/>
      <c r="O24" s="269"/>
    </row>
    <row r="25" ht="33.75" customHeight="1">
      <c r="A25" s="239"/>
      <c r="B25" s="239"/>
      <c r="C25" s="257"/>
      <c r="D25" s="270" t="s">
        <v>204</v>
      </c>
      <c r="E25" s="271"/>
      <c r="F25" s="271"/>
      <c r="G25" s="272"/>
      <c r="H25" s="272"/>
      <c r="I25" s="273" t="s">
        <v>281</v>
      </c>
      <c r="J25" s="174"/>
      <c r="K25" s="174"/>
      <c r="L25" s="174"/>
      <c r="M25" s="174"/>
      <c r="N25" s="263" t="s">
        <v>100</v>
      </c>
      <c r="O25" s="196"/>
    </row>
    <row r="26" ht="33.75" customHeight="1">
      <c r="A26" s="239"/>
      <c r="B26" s="239"/>
      <c r="C26" s="274" t="s">
        <v>206</v>
      </c>
      <c r="D26" s="174"/>
      <c r="E26" s="174"/>
      <c r="F26" s="174"/>
      <c r="G26" s="174"/>
      <c r="H26" s="256" t="s">
        <v>100</v>
      </c>
      <c r="I26" s="257"/>
      <c r="J26" s="262" t="s">
        <v>282</v>
      </c>
      <c r="N26" s="263"/>
      <c r="O26" s="196"/>
      <c r="R26" s="276"/>
    </row>
    <row r="27" ht="33.75" customHeight="1">
      <c r="A27" s="239"/>
      <c r="B27" s="239"/>
      <c r="C27" s="253" t="s">
        <v>283</v>
      </c>
      <c r="D27" s="174"/>
      <c r="E27" s="174"/>
      <c r="F27" s="174"/>
      <c r="G27" s="174"/>
      <c r="H27" s="256" t="s">
        <v>100</v>
      </c>
      <c r="I27" s="257"/>
      <c r="J27" s="332" t="s">
        <v>284</v>
      </c>
      <c r="N27" s="196"/>
      <c r="O27" s="196"/>
      <c r="R27" s="276"/>
    </row>
    <row r="28" ht="33.75" customHeight="1">
      <c r="A28" s="239"/>
      <c r="B28" s="239"/>
      <c r="C28" s="333" t="s">
        <v>210</v>
      </c>
      <c r="D28" s="174"/>
      <c r="E28" s="174"/>
      <c r="F28" s="174"/>
      <c r="G28" s="334"/>
      <c r="H28" s="254" t="s">
        <v>100</v>
      </c>
      <c r="I28" s="238" t="s">
        <v>213</v>
      </c>
      <c r="J28" s="174"/>
      <c r="K28" s="174"/>
      <c r="L28" s="174"/>
      <c r="M28" s="174"/>
      <c r="N28" s="263" t="s">
        <v>100</v>
      </c>
      <c r="O28" s="196"/>
      <c r="R28" s="276"/>
    </row>
    <row r="29" ht="30.0" customHeight="1">
      <c r="A29" s="239"/>
      <c r="B29" s="239"/>
      <c r="C29" s="233" t="s">
        <v>285</v>
      </c>
      <c r="D29" s="174"/>
      <c r="E29" s="174"/>
      <c r="F29" s="174"/>
      <c r="G29" s="174"/>
      <c r="H29" s="281" t="s">
        <v>100</v>
      </c>
      <c r="I29" s="257"/>
      <c r="J29" s="257"/>
      <c r="K29" s="257"/>
      <c r="L29" s="267"/>
      <c r="M29" s="267"/>
      <c r="N29" s="282"/>
      <c r="O29" s="282"/>
      <c r="R29" s="276"/>
    </row>
    <row r="30" ht="23.25" customHeight="1">
      <c r="A30" s="239"/>
      <c r="B30" s="239"/>
      <c r="C30" s="48"/>
      <c r="D30" s="255"/>
      <c r="E30" s="255"/>
      <c r="F30" s="255"/>
      <c r="G30" s="48"/>
      <c r="H30" s="283"/>
      <c r="I30" s="283"/>
      <c r="J30" s="283"/>
      <c r="K30" s="283"/>
      <c r="L30" s="284"/>
      <c r="M30" s="284"/>
      <c r="N30" s="284"/>
      <c r="O30" s="284"/>
    </row>
    <row r="31" ht="21.75" customHeight="1">
      <c r="A31" s="239"/>
      <c r="B31" s="239"/>
      <c r="C31" s="48"/>
      <c r="D31" s="255"/>
      <c r="E31" s="255"/>
      <c r="F31" s="255"/>
      <c r="G31" s="48"/>
      <c r="H31" s="283" t="s">
        <v>113</v>
      </c>
      <c r="L31" s="285">
        <v>11900.0</v>
      </c>
    </row>
    <row r="32" ht="16.5" customHeight="1">
      <c r="A32" s="239"/>
      <c r="B32" s="239"/>
      <c r="C32" s="48"/>
      <c r="D32" s="255"/>
      <c r="E32" s="255"/>
      <c r="F32" s="255"/>
      <c r="G32" s="48"/>
      <c r="H32" s="286" t="s">
        <v>27</v>
      </c>
    </row>
    <row r="33" ht="10.5" customHeight="1">
      <c r="A33" s="239"/>
      <c r="B33" s="239"/>
      <c r="C33" s="239"/>
    </row>
    <row r="34" ht="17.25" customHeight="1">
      <c r="A34" s="239"/>
      <c r="B34" s="239"/>
      <c r="C34" s="335"/>
      <c r="D34" s="335"/>
      <c r="E34" s="335"/>
      <c r="F34" s="335"/>
      <c r="G34" s="335"/>
      <c r="H34" s="335"/>
      <c r="I34" s="335"/>
      <c r="J34" s="335"/>
      <c r="K34" s="335"/>
      <c r="L34" s="335"/>
      <c r="M34" s="335"/>
      <c r="N34" s="335"/>
      <c r="O34" s="160"/>
      <c r="P34" s="289"/>
    </row>
    <row r="35" ht="93.0" customHeight="1">
      <c r="A35" s="239"/>
      <c r="B35" s="239"/>
      <c r="C35" s="335"/>
      <c r="D35" s="335"/>
      <c r="E35" s="335"/>
      <c r="F35" s="335"/>
      <c r="G35" s="335"/>
      <c r="H35" s="335"/>
      <c r="I35" s="335"/>
      <c r="J35" s="335"/>
      <c r="K35" s="335"/>
      <c r="L35" s="335"/>
      <c r="M35" s="335"/>
      <c r="N35" s="335"/>
      <c r="O35" s="160"/>
      <c r="P35" s="289"/>
    </row>
    <row r="36" ht="37.5" customHeight="1">
      <c r="A36" s="239"/>
      <c r="B36" s="239"/>
      <c r="C36" s="335" t="s">
        <v>286</v>
      </c>
      <c r="K36" s="335"/>
      <c r="L36" s="335"/>
      <c r="M36" s="252" t="s">
        <v>215</v>
      </c>
      <c r="P36" s="289"/>
    </row>
    <row r="37" ht="38.25" customHeight="1">
      <c r="A37" s="239"/>
      <c r="B37" s="239"/>
      <c r="C37" s="294" t="s">
        <v>287</v>
      </c>
      <c r="D37" s="174"/>
      <c r="E37" s="174"/>
      <c r="F37" s="174"/>
      <c r="G37" s="174"/>
      <c r="H37" s="234" t="s">
        <v>100</v>
      </c>
      <c r="I37" s="294" t="s">
        <v>288</v>
      </c>
      <c r="J37" s="174"/>
      <c r="K37" s="174"/>
      <c r="L37" s="174"/>
      <c r="M37" s="174"/>
      <c r="N37" s="174"/>
      <c r="O37" s="231" t="s">
        <v>100</v>
      </c>
      <c r="P37" s="289"/>
    </row>
    <row r="38" ht="38.25" customHeight="1">
      <c r="A38" s="239"/>
      <c r="B38" s="239"/>
      <c r="C38" s="336" t="s">
        <v>218</v>
      </c>
      <c r="D38" s="174"/>
      <c r="E38" s="174"/>
      <c r="F38" s="174"/>
      <c r="G38" s="174"/>
      <c r="H38" s="234" t="s">
        <v>100</v>
      </c>
      <c r="I38" s="294" t="s">
        <v>289</v>
      </c>
      <c r="J38" s="174"/>
      <c r="K38" s="174"/>
      <c r="L38" s="174"/>
      <c r="M38" s="174"/>
      <c r="N38" s="174"/>
      <c r="O38" s="231" t="s">
        <v>100</v>
      </c>
      <c r="P38" s="289"/>
    </row>
    <row r="39" ht="38.25" customHeight="1">
      <c r="A39" s="239"/>
      <c r="B39" s="239"/>
      <c r="C39" s="336" t="s">
        <v>290</v>
      </c>
      <c r="D39" s="174"/>
      <c r="E39" s="174"/>
      <c r="F39" s="174"/>
      <c r="G39" s="174"/>
      <c r="H39" s="234" t="s">
        <v>100</v>
      </c>
      <c r="I39" s="294" t="s">
        <v>291</v>
      </c>
      <c r="J39" s="174"/>
      <c r="K39" s="174"/>
      <c r="L39" s="174"/>
      <c r="M39" s="174"/>
      <c r="N39" s="174"/>
      <c r="O39" s="231" t="s">
        <v>100</v>
      </c>
      <c r="P39" s="289"/>
    </row>
    <row r="40" ht="38.25" customHeight="1">
      <c r="A40" s="239"/>
      <c r="B40" s="239"/>
      <c r="C40" s="294" t="s">
        <v>292</v>
      </c>
      <c r="D40" s="174"/>
      <c r="E40" s="174"/>
      <c r="F40" s="174"/>
      <c r="G40" s="174"/>
      <c r="H40" s="234" t="s">
        <v>100</v>
      </c>
      <c r="I40" s="294" t="s">
        <v>293</v>
      </c>
      <c r="J40" s="174"/>
      <c r="K40" s="174"/>
      <c r="L40" s="174"/>
      <c r="M40" s="174"/>
      <c r="N40" s="174"/>
      <c r="O40" s="231" t="s">
        <v>100</v>
      </c>
      <c r="P40" s="289"/>
    </row>
    <row r="41" ht="38.25" customHeight="1">
      <c r="A41" s="239"/>
      <c r="B41" s="239"/>
      <c r="C41" s="336" t="s">
        <v>224</v>
      </c>
      <c r="D41" s="174"/>
      <c r="E41" s="174"/>
      <c r="F41" s="174"/>
      <c r="G41" s="174"/>
      <c r="H41" s="295" t="s">
        <v>100</v>
      </c>
      <c r="I41" s="294" t="s">
        <v>294</v>
      </c>
      <c r="J41" s="174"/>
      <c r="K41" s="174"/>
      <c r="L41" s="174"/>
      <c r="M41" s="174"/>
      <c r="N41" s="174"/>
      <c r="O41" s="231" t="s">
        <v>100</v>
      </c>
      <c r="P41" s="289"/>
    </row>
    <row r="42" ht="38.25" customHeight="1">
      <c r="A42" s="239"/>
      <c r="B42" s="239"/>
      <c r="C42" s="294" t="s">
        <v>295</v>
      </c>
      <c r="D42" s="174"/>
      <c r="E42" s="174"/>
      <c r="F42" s="174"/>
      <c r="G42" s="174"/>
      <c r="H42" s="234" t="s">
        <v>100</v>
      </c>
      <c r="I42" s="274" t="s">
        <v>221</v>
      </c>
      <c r="J42" s="174"/>
      <c r="K42" s="174"/>
      <c r="L42" s="174"/>
      <c r="M42" s="174"/>
      <c r="N42" s="174"/>
      <c r="O42" s="231" t="s">
        <v>100</v>
      </c>
      <c r="P42" s="289"/>
    </row>
    <row r="43" ht="38.25" customHeight="1">
      <c r="A43" s="239"/>
      <c r="B43" s="239"/>
      <c r="C43" s="294" t="s">
        <v>228</v>
      </c>
      <c r="D43" s="174"/>
      <c r="E43" s="174"/>
      <c r="F43" s="174"/>
      <c r="G43" s="174"/>
      <c r="H43" s="295" t="s">
        <v>100</v>
      </c>
      <c r="I43" s="233" t="s">
        <v>223</v>
      </c>
      <c r="J43" s="174"/>
      <c r="K43" s="174"/>
      <c r="L43" s="174"/>
      <c r="M43" s="174"/>
      <c r="N43" s="174"/>
      <c r="O43" s="231" t="s">
        <v>100</v>
      </c>
      <c r="P43" s="289"/>
    </row>
    <row r="44" ht="38.25" customHeight="1">
      <c r="A44" s="239"/>
      <c r="B44" s="239"/>
      <c r="C44" s="242" t="s">
        <v>219</v>
      </c>
      <c r="D44" s="174"/>
      <c r="E44" s="174"/>
      <c r="F44" s="174"/>
      <c r="G44" s="174"/>
      <c r="H44" s="295" t="s">
        <v>100</v>
      </c>
      <c r="I44" s="291" t="s">
        <v>296</v>
      </c>
      <c r="J44" s="174"/>
      <c r="K44" s="174"/>
      <c r="L44" s="174"/>
      <c r="M44" s="174"/>
      <c r="N44" s="174"/>
      <c r="O44" s="231" t="s">
        <v>100</v>
      </c>
      <c r="P44" s="289"/>
    </row>
    <row r="45" ht="38.25" customHeight="1">
      <c r="A45" s="239"/>
      <c r="B45" s="239"/>
      <c r="C45" s="336" t="s">
        <v>297</v>
      </c>
      <c r="D45" s="174"/>
      <c r="E45" s="174"/>
      <c r="F45" s="174"/>
      <c r="G45" s="174"/>
      <c r="H45" s="213"/>
      <c r="I45" s="336" t="s">
        <v>227</v>
      </c>
      <c r="J45" s="174"/>
      <c r="K45" s="174"/>
      <c r="L45" s="174"/>
      <c r="M45" s="174"/>
      <c r="N45" s="174"/>
      <c r="O45" s="337" t="s">
        <v>100</v>
      </c>
      <c r="P45" s="289"/>
    </row>
    <row r="46" ht="38.25" customHeight="1">
      <c r="A46" s="239"/>
      <c r="B46" s="239"/>
      <c r="C46" s="338" t="s">
        <v>232</v>
      </c>
      <c r="D46" s="174"/>
      <c r="E46" s="174"/>
      <c r="F46" s="174"/>
      <c r="G46" s="174"/>
      <c r="H46" s="213" t="s">
        <v>100</v>
      </c>
      <c r="I46" s="302" t="s">
        <v>238</v>
      </c>
      <c r="J46" s="174"/>
      <c r="K46" s="174"/>
      <c r="L46" s="174"/>
      <c r="M46" s="174"/>
      <c r="N46" s="303"/>
      <c r="O46" s="234" t="s">
        <v>100</v>
      </c>
      <c r="P46" s="289"/>
    </row>
    <row r="47" ht="38.25" customHeight="1">
      <c r="A47" s="239"/>
      <c r="B47" s="239"/>
      <c r="C47" s="217" t="s">
        <v>298</v>
      </c>
      <c r="D47" s="174"/>
      <c r="E47" s="174"/>
      <c r="F47" s="174"/>
      <c r="G47" s="174"/>
      <c r="H47" s="224" t="s">
        <v>236</v>
      </c>
      <c r="I47" s="339" t="s">
        <v>231</v>
      </c>
      <c r="J47" s="174"/>
      <c r="K47" s="174"/>
      <c r="L47" s="174"/>
      <c r="M47" s="174"/>
      <c r="N47" s="174"/>
      <c r="O47" s="340" t="s">
        <v>100</v>
      </c>
      <c r="P47" s="289"/>
    </row>
    <row r="48" ht="38.25" customHeight="1">
      <c r="A48" s="239"/>
      <c r="B48" s="239"/>
      <c r="C48" s="341" t="s">
        <v>299</v>
      </c>
      <c r="D48" s="174"/>
      <c r="E48" s="174"/>
      <c r="F48" s="174"/>
      <c r="G48" s="174"/>
      <c r="H48" s="342" t="s">
        <v>100</v>
      </c>
      <c r="I48" s="299" t="s">
        <v>300</v>
      </c>
      <c r="J48" s="174"/>
      <c r="K48" s="174"/>
      <c r="L48" s="174"/>
      <c r="M48" s="174"/>
      <c r="N48" s="174"/>
      <c r="O48" s="300" t="s">
        <v>236</v>
      </c>
      <c r="P48" s="289"/>
    </row>
    <row r="49" ht="21.75" customHeight="1">
      <c r="A49" s="239"/>
      <c r="B49" s="239"/>
      <c r="C49" s="290"/>
      <c r="D49" s="290"/>
      <c r="E49" s="290"/>
      <c r="F49" s="290"/>
      <c r="G49" s="290"/>
      <c r="H49" s="290"/>
      <c r="I49" s="290"/>
      <c r="J49" s="290"/>
      <c r="K49" s="290"/>
      <c r="L49" s="290"/>
      <c r="M49" s="290"/>
      <c r="N49" s="290"/>
      <c r="O49" s="290"/>
      <c r="P49" s="289"/>
    </row>
    <row r="50" ht="25.5" customHeight="1">
      <c r="A50" s="239"/>
      <c r="B50" s="239"/>
      <c r="C50" s="290"/>
      <c r="D50" s="290"/>
      <c r="E50" s="290"/>
      <c r="F50" s="290"/>
      <c r="G50" s="290"/>
      <c r="H50" s="283" t="s">
        <v>113</v>
      </c>
      <c r="L50" s="285">
        <v>19900.0</v>
      </c>
      <c r="P50" s="289"/>
    </row>
    <row r="51" ht="11.25" customHeight="1">
      <c r="A51" s="239"/>
      <c r="B51" s="186"/>
      <c r="C51" s="186"/>
      <c r="D51" s="186"/>
      <c r="E51" s="186"/>
      <c r="F51" s="186"/>
      <c r="G51" s="186"/>
      <c r="H51" s="286" t="s">
        <v>27</v>
      </c>
      <c r="P51" s="186"/>
      <c r="Q51" s="310"/>
      <c r="R51" s="310"/>
    </row>
    <row r="52" ht="24.75" customHeight="1">
      <c r="A52" s="239"/>
      <c r="B52" s="186"/>
      <c r="C52" s="343"/>
      <c r="D52" s="343"/>
      <c r="E52" s="343"/>
      <c r="F52" s="343"/>
      <c r="G52" s="343"/>
      <c r="H52" s="343"/>
      <c r="I52" s="343"/>
      <c r="J52" s="343"/>
      <c r="K52" s="343"/>
      <c r="L52" s="343"/>
      <c r="M52" s="343"/>
      <c r="N52" s="343"/>
      <c r="O52" s="343"/>
      <c r="P52" s="343"/>
      <c r="Q52" s="310"/>
      <c r="R52" s="310"/>
    </row>
    <row r="53" ht="24.75" customHeight="1">
      <c r="A53" s="239"/>
      <c r="B53" s="186"/>
      <c r="C53" s="344"/>
      <c r="D53" s="345" t="s">
        <v>301</v>
      </c>
      <c r="N53" s="344"/>
      <c r="O53" s="344"/>
      <c r="P53" s="343"/>
      <c r="Q53" s="310"/>
      <c r="R53" s="310"/>
    </row>
    <row r="54" ht="20.25" customHeight="1">
      <c r="A54" s="239"/>
      <c r="B54" s="186"/>
      <c r="C54" s="346"/>
      <c r="D54" s="347" t="s">
        <v>302</v>
      </c>
      <c r="O54" s="346"/>
      <c r="P54" s="343"/>
      <c r="Q54" s="310"/>
      <c r="R54" s="310"/>
    </row>
    <row r="55" ht="20.25" customHeight="1">
      <c r="A55" s="239"/>
      <c r="B55" s="186"/>
      <c r="C55" s="346"/>
      <c r="D55" s="347" t="s">
        <v>303</v>
      </c>
      <c r="O55" s="346"/>
      <c r="P55" s="343"/>
      <c r="Q55" s="310"/>
      <c r="R55" s="310"/>
    </row>
    <row r="56" ht="20.25" customHeight="1">
      <c r="A56" s="239"/>
      <c r="B56" s="186"/>
      <c r="C56" s="346"/>
      <c r="D56" s="347" t="s">
        <v>304</v>
      </c>
      <c r="O56" s="346"/>
      <c r="P56" s="343"/>
      <c r="Q56" s="310"/>
      <c r="R56" s="310"/>
    </row>
    <row r="57" ht="20.25" customHeight="1">
      <c r="A57" s="239"/>
      <c r="B57" s="186"/>
      <c r="C57" s="346"/>
      <c r="D57" s="347" t="s">
        <v>305</v>
      </c>
      <c r="O57" s="346"/>
      <c r="P57" s="343"/>
      <c r="Q57" s="310"/>
      <c r="R57" s="310"/>
    </row>
    <row r="58" ht="14.25" customHeight="1">
      <c r="A58" s="239"/>
      <c r="B58" s="186"/>
      <c r="C58" s="343"/>
      <c r="D58" s="343"/>
      <c r="E58" s="343"/>
      <c r="F58" s="343"/>
      <c r="G58" s="343"/>
      <c r="H58" s="343"/>
      <c r="I58" s="343"/>
      <c r="J58" s="343"/>
      <c r="K58" s="343"/>
      <c r="L58" s="343"/>
      <c r="M58" s="343"/>
      <c r="N58" s="343"/>
      <c r="O58" s="343"/>
      <c r="P58" s="343"/>
      <c r="Q58" s="310"/>
      <c r="R58" s="310"/>
    </row>
    <row r="59" ht="41.25" customHeight="1">
      <c r="A59" s="239"/>
      <c r="B59" s="186"/>
      <c r="C59" s="348" t="s">
        <v>306</v>
      </c>
      <c r="P59" s="186"/>
      <c r="Q59" s="310"/>
      <c r="R59" s="310"/>
    </row>
    <row r="60" ht="18.0" customHeight="1">
      <c r="A60" s="239"/>
      <c r="B60" s="186"/>
      <c r="C60" s="349" t="s">
        <v>307</v>
      </c>
      <c r="P60" s="186"/>
      <c r="Q60" s="310"/>
      <c r="R60" s="310"/>
    </row>
    <row r="61" ht="18.0" customHeight="1">
      <c r="A61" s="239"/>
      <c r="B61" s="186"/>
      <c r="C61" s="349"/>
      <c r="D61" s="349"/>
      <c r="E61" s="349"/>
      <c r="F61" s="349"/>
      <c r="G61" s="350" t="s">
        <v>308</v>
      </c>
      <c r="M61" s="349"/>
      <c r="N61" s="349"/>
      <c r="O61" s="349"/>
      <c r="P61" s="186"/>
      <c r="Q61" s="310"/>
      <c r="R61" s="310"/>
    </row>
    <row r="62" ht="24.0" customHeight="1">
      <c r="A62" s="239"/>
      <c r="B62" s="186"/>
      <c r="C62" s="351"/>
      <c r="D62" s="351"/>
      <c r="E62" s="351"/>
      <c r="F62" s="352" t="s">
        <v>309</v>
      </c>
      <c r="N62" s="351"/>
      <c r="O62" s="351"/>
      <c r="P62" s="186"/>
      <c r="Q62" s="310"/>
      <c r="R62" s="310"/>
    </row>
    <row r="63" ht="16.5" customHeight="1">
      <c r="A63" s="239"/>
      <c r="B63" s="186"/>
      <c r="C63" s="351"/>
      <c r="D63" s="351"/>
      <c r="E63" s="351"/>
      <c r="F63" s="351"/>
      <c r="G63" s="351"/>
      <c r="H63" s="351"/>
      <c r="I63" s="351"/>
      <c r="J63" s="351"/>
      <c r="K63" s="351"/>
      <c r="L63" s="351"/>
      <c r="M63" s="351"/>
      <c r="N63" s="351"/>
      <c r="O63" s="351"/>
      <c r="P63" s="186"/>
      <c r="Q63" s="310"/>
      <c r="R63" s="310"/>
    </row>
    <row r="64" ht="10.5" customHeight="1">
      <c r="A64" s="239"/>
      <c r="B64" s="186" t="s">
        <v>310</v>
      </c>
      <c r="Q64" s="310"/>
      <c r="R64" s="310"/>
    </row>
    <row r="65" ht="10.5" customHeight="1">
      <c r="A65" s="239"/>
      <c r="B65" s="239"/>
      <c r="C65" s="239"/>
      <c r="E65" s="74"/>
      <c r="R65" s="310"/>
    </row>
    <row r="66" ht="10.5" customHeight="1">
      <c r="A66" s="88"/>
      <c r="B66" s="89"/>
      <c r="C66" s="89"/>
      <c r="D66" s="89" t="s">
        <v>311</v>
      </c>
      <c r="I66" s="2"/>
      <c r="J66" s="2"/>
      <c r="K66" s="2"/>
      <c r="L66" s="2"/>
      <c r="M66" s="2"/>
      <c r="N66" s="2"/>
      <c r="O66" s="2"/>
      <c r="P66" s="2"/>
      <c r="Q66" s="93"/>
    </row>
    <row r="67" ht="19.5" customHeight="1">
      <c r="A67" s="88"/>
      <c r="B67" s="89"/>
      <c r="C67" s="89"/>
      <c r="I67" s="190" t="s">
        <v>56</v>
      </c>
      <c r="L67" s="316" t="s">
        <v>250</v>
      </c>
      <c r="O67" s="316" t="s">
        <v>58</v>
      </c>
      <c r="Q67" s="94"/>
    </row>
    <row r="68" ht="13.5" customHeight="1">
      <c r="A68" s="88"/>
      <c r="B68" s="89"/>
      <c r="C68" s="89"/>
      <c r="I68" s="89"/>
      <c r="J68" s="192"/>
      <c r="N68" s="192"/>
      <c r="Q68" s="94"/>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79">
    <mergeCell ref="C47:G47"/>
    <mergeCell ref="C48:G48"/>
    <mergeCell ref="C40:G40"/>
    <mergeCell ref="C41:G41"/>
    <mergeCell ref="C42:G42"/>
    <mergeCell ref="C43:G43"/>
    <mergeCell ref="C44:G44"/>
    <mergeCell ref="C45:G45"/>
    <mergeCell ref="C46:G46"/>
    <mergeCell ref="I48:N48"/>
    <mergeCell ref="H50:K50"/>
    <mergeCell ref="L50:O51"/>
    <mergeCell ref="H51:K51"/>
    <mergeCell ref="D53:M53"/>
    <mergeCell ref="D54:N54"/>
    <mergeCell ref="D55:N55"/>
    <mergeCell ref="E65:Q65"/>
    <mergeCell ref="D66:H68"/>
    <mergeCell ref="I67:K67"/>
    <mergeCell ref="L67:N67"/>
    <mergeCell ref="O67:P67"/>
    <mergeCell ref="J68:M68"/>
    <mergeCell ref="N68:P68"/>
    <mergeCell ref="D56:N56"/>
    <mergeCell ref="D57:N57"/>
    <mergeCell ref="C59:O59"/>
    <mergeCell ref="C60:O60"/>
    <mergeCell ref="G61:L61"/>
    <mergeCell ref="F62:M62"/>
    <mergeCell ref="B64:P64"/>
    <mergeCell ref="K2:P2"/>
    <mergeCell ref="K3:P4"/>
    <mergeCell ref="C6:O6"/>
    <mergeCell ref="C8:I8"/>
    <mergeCell ref="M8:O8"/>
    <mergeCell ref="C9:O9"/>
    <mergeCell ref="C10:M10"/>
    <mergeCell ref="C11:O11"/>
    <mergeCell ref="C12:O12"/>
    <mergeCell ref="C13:O13"/>
    <mergeCell ref="C14:O14"/>
    <mergeCell ref="H16:K16"/>
    <mergeCell ref="L16:O17"/>
    <mergeCell ref="H17:K17"/>
    <mergeCell ref="C20:J20"/>
    <mergeCell ref="M20:O20"/>
    <mergeCell ref="C21:G21"/>
    <mergeCell ref="I21:M21"/>
    <mergeCell ref="C22:G22"/>
    <mergeCell ref="J22:M22"/>
    <mergeCell ref="J23:M23"/>
    <mergeCell ref="J24:M24"/>
    <mergeCell ref="I25:M25"/>
    <mergeCell ref="C26:G26"/>
    <mergeCell ref="J26:M26"/>
    <mergeCell ref="C27:G27"/>
    <mergeCell ref="J27:M27"/>
    <mergeCell ref="I28:M28"/>
    <mergeCell ref="C28:G28"/>
    <mergeCell ref="C29:G29"/>
    <mergeCell ref="H31:K31"/>
    <mergeCell ref="L31:O32"/>
    <mergeCell ref="H32:K32"/>
    <mergeCell ref="C36:J36"/>
    <mergeCell ref="M36:O36"/>
    <mergeCell ref="C37:G37"/>
    <mergeCell ref="I37:N37"/>
    <mergeCell ref="C38:G38"/>
    <mergeCell ref="I38:N38"/>
    <mergeCell ref="C39:G39"/>
    <mergeCell ref="I39:N39"/>
    <mergeCell ref="I40:N40"/>
    <mergeCell ref="I41:N41"/>
    <mergeCell ref="I42:N42"/>
    <mergeCell ref="I43:N43"/>
    <mergeCell ref="I44:N44"/>
    <mergeCell ref="I45:N45"/>
    <mergeCell ref="I46:M46"/>
    <mergeCell ref="I47:N47"/>
  </mergeCells>
  <printOptions gridLines="1" horizontalCentered="1"/>
  <pageMargins bottom="0.0" footer="0.0" header="0.0" left="0.0" right="0.0" top="0.0"/>
  <pageSetup fitToHeight="0" paperSize="5"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75"/>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312</v>
      </c>
      <c r="P5" s="7">
        <v>45952.0</v>
      </c>
      <c r="Q5" s="8"/>
    </row>
    <row r="6" ht="6.0" customHeight="1">
      <c r="A6" s="9"/>
      <c r="B6" s="10"/>
      <c r="C6" s="95"/>
      <c r="D6" s="9"/>
      <c r="E6" s="9"/>
      <c r="F6" s="9"/>
      <c r="G6" s="9"/>
      <c r="H6" s="9"/>
      <c r="I6" s="9"/>
      <c r="K6" s="9"/>
      <c r="L6" s="9"/>
      <c r="M6" s="9"/>
      <c r="N6" s="9"/>
      <c r="O6" s="9"/>
    </row>
    <row r="7" ht="30.0" customHeight="1">
      <c r="A7" s="27"/>
      <c r="B7" s="27"/>
      <c r="C7" s="27"/>
      <c r="D7" s="27"/>
      <c r="E7" s="27"/>
      <c r="F7" s="27"/>
      <c r="H7" s="28"/>
      <c r="I7" s="28"/>
      <c r="J7" s="28"/>
      <c r="K7" s="28"/>
      <c r="L7" s="28"/>
      <c r="M7" s="28"/>
    </row>
    <row r="8" ht="23.25" customHeight="1">
      <c r="A8" s="317"/>
      <c r="B8" s="318" t="s">
        <v>252</v>
      </c>
      <c r="N8" s="319" t="s">
        <v>21</v>
      </c>
      <c r="O8" s="319"/>
      <c r="P8" s="319"/>
      <c r="Q8" s="320"/>
    </row>
    <row r="9" ht="26.25" customHeight="1">
      <c r="A9" s="27"/>
      <c r="B9" s="321" t="s">
        <v>253</v>
      </c>
      <c r="N9" s="322"/>
      <c r="O9" s="322"/>
      <c r="P9" s="322"/>
      <c r="Q9" s="36"/>
    </row>
    <row r="10" ht="26.25" customHeight="1">
      <c r="A10" s="27"/>
      <c r="B10" s="323" t="s">
        <v>254</v>
      </c>
      <c r="C10" s="297"/>
      <c r="D10" s="297"/>
      <c r="E10" s="297"/>
      <c r="F10" s="297"/>
      <c r="G10" s="297"/>
      <c r="H10" s="297"/>
      <c r="I10" s="297"/>
      <c r="J10" s="297"/>
      <c r="K10" s="297"/>
      <c r="L10" s="297"/>
      <c r="M10" s="297"/>
      <c r="N10" s="297"/>
      <c r="O10" s="322"/>
      <c r="P10" s="172" t="s">
        <v>100</v>
      </c>
      <c r="Q10" s="36"/>
    </row>
    <row r="11" ht="26.25" customHeight="1">
      <c r="A11" s="27"/>
      <c r="B11" s="321" t="s">
        <v>255</v>
      </c>
      <c r="N11" s="322"/>
      <c r="O11" s="322"/>
      <c r="P11" s="172"/>
      <c r="Q11" s="36"/>
    </row>
    <row r="12" ht="26.25" customHeight="1">
      <c r="A12" s="27"/>
      <c r="B12" s="323" t="s">
        <v>256</v>
      </c>
      <c r="C12" s="297"/>
      <c r="D12" s="297"/>
      <c r="E12" s="297"/>
      <c r="F12" s="297"/>
      <c r="G12" s="297"/>
      <c r="H12" s="297"/>
      <c r="I12" s="297"/>
      <c r="J12" s="297"/>
      <c r="K12" s="297"/>
      <c r="L12" s="297"/>
      <c r="M12" s="297"/>
      <c r="N12" s="297"/>
      <c r="O12" s="322"/>
      <c r="P12" s="172" t="s">
        <v>100</v>
      </c>
      <c r="Q12" s="36"/>
    </row>
    <row r="13" ht="26.25" customHeight="1">
      <c r="A13" s="27"/>
      <c r="B13" s="321" t="s">
        <v>257</v>
      </c>
      <c r="N13" s="322"/>
      <c r="O13" s="322"/>
      <c r="P13" s="172"/>
      <c r="Q13" s="36"/>
    </row>
    <row r="14" ht="26.25" customHeight="1">
      <c r="A14" s="27"/>
      <c r="B14" s="323" t="s">
        <v>258</v>
      </c>
      <c r="C14" s="297"/>
      <c r="D14" s="297"/>
      <c r="E14" s="297"/>
      <c r="F14" s="297"/>
      <c r="G14" s="297"/>
      <c r="H14" s="297"/>
      <c r="I14" s="297"/>
      <c r="J14" s="297"/>
      <c r="K14" s="297"/>
      <c r="L14" s="297"/>
      <c r="M14" s="297"/>
      <c r="N14" s="297"/>
      <c r="O14" s="322"/>
      <c r="P14" s="172" t="s">
        <v>100</v>
      </c>
      <c r="Q14" s="36"/>
    </row>
    <row r="15" ht="26.25" customHeight="1">
      <c r="A15" s="27"/>
      <c r="B15" s="321" t="s">
        <v>259</v>
      </c>
      <c r="N15" s="322"/>
      <c r="O15" s="322"/>
      <c r="P15" s="172"/>
      <c r="Q15" s="36"/>
    </row>
    <row r="16" ht="26.25" customHeight="1">
      <c r="A16" s="27"/>
      <c r="B16" s="323" t="s">
        <v>260</v>
      </c>
      <c r="C16" s="297"/>
      <c r="D16" s="297"/>
      <c r="E16" s="297"/>
      <c r="F16" s="297"/>
      <c r="G16" s="297"/>
      <c r="H16" s="297"/>
      <c r="I16" s="297"/>
      <c r="J16" s="297"/>
      <c r="K16" s="297"/>
      <c r="L16" s="297"/>
      <c r="M16" s="297"/>
      <c r="N16" s="297"/>
      <c r="O16" s="322"/>
      <c r="P16" s="172" t="s">
        <v>100</v>
      </c>
      <c r="Q16" s="36"/>
    </row>
    <row r="17" ht="26.25" customHeight="1">
      <c r="A17" s="27"/>
      <c r="B17" s="325" t="s">
        <v>261</v>
      </c>
      <c r="N17" s="322"/>
      <c r="O17" s="322"/>
      <c r="P17" s="172"/>
      <c r="Q17" s="36"/>
    </row>
    <row r="18" ht="26.25" customHeight="1">
      <c r="A18" s="27"/>
      <c r="B18" s="323" t="s">
        <v>262</v>
      </c>
      <c r="C18" s="297"/>
      <c r="D18" s="297"/>
      <c r="E18" s="297"/>
      <c r="F18" s="297"/>
      <c r="G18" s="297"/>
      <c r="H18" s="297"/>
      <c r="I18" s="297"/>
      <c r="J18" s="297"/>
      <c r="K18" s="297"/>
      <c r="L18" s="297"/>
      <c r="M18" s="297"/>
      <c r="N18" s="297"/>
      <c r="O18" s="322"/>
      <c r="P18" s="172" t="s">
        <v>100</v>
      </c>
      <c r="Q18" s="36"/>
    </row>
    <row r="19" ht="26.25" customHeight="1">
      <c r="A19" s="326"/>
      <c r="B19" s="325" t="s">
        <v>263</v>
      </c>
      <c r="N19" s="322"/>
      <c r="O19" s="322"/>
      <c r="P19" s="172"/>
      <c r="Q19" s="322"/>
    </row>
    <row r="20" ht="26.25" customHeight="1">
      <c r="A20" s="27"/>
      <c r="B20" s="323" t="s">
        <v>264</v>
      </c>
      <c r="C20" s="297"/>
      <c r="D20" s="297"/>
      <c r="E20" s="297"/>
      <c r="F20" s="297"/>
      <c r="G20" s="297"/>
      <c r="H20" s="297"/>
      <c r="I20" s="297"/>
      <c r="J20" s="297"/>
      <c r="K20" s="297"/>
      <c r="L20" s="297"/>
      <c r="M20" s="297"/>
      <c r="N20" s="297"/>
      <c r="O20" s="322"/>
      <c r="P20" s="172" t="s">
        <v>100</v>
      </c>
      <c r="Q20" s="36"/>
    </row>
    <row r="21" ht="26.25" customHeight="1">
      <c r="A21" s="326"/>
      <c r="B21" s="325" t="s">
        <v>265</v>
      </c>
      <c r="N21" s="322"/>
      <c r="O21" s="322"/>
      <c r="P21" s="172"/>
      <c r="Q21" s="322"/>
    </row>
    <row r="22" ht="26.25" customHeight="1">
      <c r="A22" s="27"/>
      <c r="B22" s="323" t="s">
        <v>266</v>
      </c>
      <c r="C22" s="297"/>
      <c r="D22" s="297"/>
      <c r="E22" s="297"/>
      <c r="F22" s="297"/>
      <c r="G22" s="297"/>
      <c r="H22" s="297"/>
      <c r="I22" s="297"/>
      <c r="J22" s="297"/>
      <c r="K22" s="297"/>
      <c r="L22" s="297"/>
      <c r="M22" s="297"/>
      <c r="N22" s="297"/>
      <c r="O22" s="322"/>
      <c r="P22" s="172" t="s">
        <v>100</v>
      </c>
      <c r="Q22" s="36"/>
    </row>
    <row r="23" ht="26.25" customHeight="1">
      <c r="A23" s="326"/>
      <c r="B23" s="325" t="s">
        <v>267</v>
      </c>
      <c r="N23" s="322"/>
      <c r="O23" s="322"/>
      <c r="P23" s="322"/>
      <c r="Q23" s="322"/>
    </row>
    <row r="24" ht="26.25" customHeight="1">
      <c r="A24" s="27"/>
      <c r="B24" s="323" t="s">
        <v>266</v>
      </c>
      <c r="C24" s="297"/>
      <c r="D24" s="297"/>
      <c r="E24" s="297"/>
      <c r="F24" s="297"/>
      <c r="G24" s="297"/>
      <c r="H24" s="297"/>
      <c r="I24" s="297"/>
      <c r="J24" s="297"/>
      <c r="K24" s="297"/>
      <c r="L24" s="297"/>
      <c r="M24" s="297"/>
      <c r="N24" s="297"/>
      <c r="O24" s="322"/>
      <c r="P24" s="172" t="s">
        <v>100</v>
      </c>
      <c r="Q24" s="36"/>
    </row>
    <row r="25" ht="26.25" customHeight="1">
      <c r="A25" s="326"/>
      <c r="B25" s="325" t="s">
        <v>268</v>
      </c>
      <c r="O25" s="322"/>
      <c r="P25" s="322"/>
      <c r="Q25" s="322"/>
    </row>
    <row r="26" ht="26.25" customHeight="1">
      <c r="A26" s="27"/>
      <c r="B26" s="323" t="s">
        <v>269</v>
      </c>
      <c r="C26" s="297"/>
      <c r="D26" s="297"/>
      <c r="E26" s="297"/>
      <c r="F26" s="297"/>
      <c r="G26" s="297"/>
      <c r="H26" s="297"/>
      <c r="I26" s="297"/>
      <c r="J26" s="297"/>
      <c r="K26" s="297"/>
      <c r="L26" s="297"/>
      <c r="M26" s="297"/>
      <c r="N26" s="297"/>
      <c r="O26" s="322"/>
      <c r="P26" s="172" t="s">
        <v>100</v>
      </c>
      <c r="Q26" s="36"/>
    </row>
    <row r="27" ht="26.25" customHeight="1">
      <c r="B27" s="325" t="s">
        <v>270</v>
      </c>
      <c r="O27" s="322"/>
      <c r="P27" s="322"/>
    </row>
    <row r="28" ht="26.25" customHeight="1">
      <c r="B28" s="323" t="s">
        <v>271</v>
      </c>
      <c r="C28" s="297"/>
      <c r="D28" s="297"/>
      <c r="E28" s="297"/>
      <c r="F28" s="297"/>
      <c r="G28" s="297"/>
      <c r="H28" s="297"/>
      <c r="I28" s="297"/>
      <c r="J28" s="297"/>
      <c r="K28" s="297"/>
      <c r="L28" s="297"/>
      <c r="M28" s="297"/>
      <c r="N28" s="297"/>
      <c r="O28" s="322"/>
      <c r="P28" s="172" t="s">
        <v>100</v>
      </c>
    </row>
    <row r="29" ht="26.25" customHeight="1">
      <c r="B29" s="325" t="s">
        <v>272</v>
      </c>
    </row>
    <row r="30" ht="26.25" customHeight="1">
      <c r="B30" s="323" t="s">
        <v>273</v>
      </c>
      <c r="C30" s="297"/>
      <c r="D30" s="297"/>
      <c r="E30" s="297"/>
      <c r="F30" s="297"/>
      <c r="G30" s="297"/>
      <c r="H30" s="297"/>
      <c r="I30" s="297"/>
      <c r="J30" s="297"/>
      <c r="K30" s="297"/>
      <c r="L30" s="297"/>
      <c r="M30" s="297"/>
      <c r="N30" s="297"/>
      <c r="P30" s="172" t="s">
        <v>100</v>
      </c>
    </row>
    <row r="31" ht="26.25" customHeight="1">
      <c r="A31" s="27"/>
      <c r="B31" s="325" t="s">
        <v>274</v>
      </c>
      <c r="N31" s="329"/>
      <c r="O31" s="329"/>
      <c r="P31" s="329"/>
      <c r="Q31" s="27"/>
    </row>
    <row r="32" ht="37.5" customHeight="1">
      <c r="A32" s="27"/>
      <c r="B32" s="353" t="s">
        <v>275</v>
      </c>
      <c r="C32" s="297"/>
      <c r="D32" s="297"/>
      <c r="E32" s="297"/>
      <c r="F32" s="297"/>
      <c r="G32" s="297"/>
      <c r="H32" s="297"/>
      <c r="I32" s="297"/>
      <c r="J32" s="297"/>
      <c r="K32" s="297"/>
      <c r="L32" s="297"/>
      <c r="M32" s="297"/>
      <c r="N32" s="297"/>
      <c r="O32" s="329"/>
      <c r="P32" s="172" t="s">
        <v>100</v>
      </c>
      <c r="Q32" s="27"/>
    </row>
    <row r="33" ht="14.25" customHeight="1">
      <c r="A33" s="27"/>
      <c r="B33" s="329"/>
      <c r="C33" s="329"/>
      <c r="D33" s="329"/>
      <c r="E33" s="329"/>
      <c r="F33" s="329"/>
      <c r="G33" s="329"/>
      <c r="H33" s="329"/>
      <c r="I33" s="329"/>
      <c r="J33" s="329"/>
      <c r="K33" s="329"/>
      <c r="L33" s="329"/>
      <c r="M33" s="329"/>
      <c r="N33" s="329"/>
      <c r="O33" s="329"/>
      <c r="P33" s="329"/>
      <c r="Q33" s="27"/>
    </row>
    <row r="34" ht="100.5" customHeight="1">
      <c r="A34" s="27"/>
      <c r="B34" s="329" t="s">
        <v>276</v>
      </c>
      <c r="O34" s="329"/>
      <c r="P34" s="329"/>
      <c r="Q34" s="27"/>
    </row>
    <row r="35" ht="12.75" customHeight="1">
      <c r="A35" s="74"/>
      <c r="B35" s="74"/>
      <c r="C35" s="74"/>
      <c r="D35" s="74"/>
      <c r="E35" s="74"/>
      <c r="F35" s="74"/>
      <c r="G35" s="74"/>
      <c r="H35" s="74"/>
      <c r="I35" s="74"/>
      <c r="J35" s="74"/>
      <c r="K35" s="74"/>
      <c r="L35" s="74"/>
      <c r="M35" s="74"/>
      <c r="N35" s="74"/>
      <c r="O35" s="74"/>
      <c r="P35" s="74"/>
      <c r="Q35" s="74"/>
    </row>
    <row r="36" ht="16.5" customHeight="1">
      <c r="A36" s="88"/>
      <c r="B36" s="89"/>
      <c r="C36" s="90"/>
      <c r="D36" s="90" t="s">
        <v>313</v>
      </c>
      <c r="I36" s="89"/>
      <c r="J36" s="91" t="s">
        <v>56</v>
      </c>
      <c r="L36" s="92" t="s">
        <v>57</v>
      </c>
      <c r="O36" s="92" t="s">
        <v>58</v>
      </c>
      <c r="Q36" s="93"/>
    </row>
    <row r="37" ht="19.5" customHeight="1">
      <c r="A37" s="88"/>
      <c r="B37" s="89"/>
      <c r="C37" s="90"/>
      <c r="I37" s="89"/>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32">
    <mergeCell ref="K2:P2"/>
    <mergeCell ref="K3:P4"/>
    <mergeCell ref="B8:M8"/>
    <mergeCell ref="B9:M9"/>
    <mergeCell ref="B10:N10"/>
    <mergeCell ref="B11:M11"/>
    <mergeCell ref="B12:N12"/>
    <mergeCell ref="B13:M13"/>
    <mergeCell ref="B14:N14"/>
    <mergeCell ref="B15:M15"/>
    <mergeCell ref="B16:N16"/>
    <mergeCell ref="B17:M17"/>
    <mergeCell ref="B18:N18"/>
    <mergeCell ref="B19:M19"/>
    <mergeCell ref="B20:N20"/>
    <mergeCell ref="B21:M21"/>
    <mergeCell ref="B22:N22"/>
    <mergeCell ref="B23:M23"/>
    <mergeCell ref="B24:N24"/>
    <mergeCell ref="B25:N25"/>
    <mergeCell ref="B26:N26"/>
    <mergeCell ref="D36:H37"/>
    <mergeCell ref="J36:K37"/>
    <mergeCell ref="L36:N37"/>
    <mergeCell ref="O36:P37"/>
    <mergeCell ref="B27:N27"/>
    <mergeCell ref="B28:N28"/>
    <mergeCell ref="B29:M29"/>
    <mergeCell ref="B30:N30"/>
    <mergeCell ref="B31:M31"/>
    <mergeCell ref="B32:N32"/>
    <mergeCell ref="B34:N34"/>
  </mergeCells>
  <printOptions gridLines="1" horizontalCentered="1"/>
  <pageMargins bottom="0.0" footer="0.0" header="0.0" left="0.0" right="0.0" top="0.0"/>
  <pageSetup fitToHeight="0"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167" t="s">
        <v>314</v>
      </c>
      <c r="P5" s="168">
        <f>'HOJA RESÚMEN 2025'!P5</f>
        <v>45996</v>
      </c>
      <c r="Q5" s="8"/>
    </row>
    <row r="6" ht="29.25" customHeight="1">
      <c r="A6" s="169"/>
      <c r="B6" s="169"/>
      <c r="C6" s="169" t="s">
        <v>23</v>
      </c>
      <c r="P6" s="169"/>
      <c r="Q6" s="169"/>
    </row>
    <row r="7" ht="15.0" customHeight="1">
      <c r="A7" s="239"/>
      <c r="B7" s="239"/>
      <c r="C7" s="239"/>
    </row>
    <row r="8" ht="31.5" customHeight="1">
      <c r="A8" s="239"/>
      <c r="B8" s="239"/>
      <c r="C8" s="335" t="s">
        <v>286</v>
      </c>
      <c r="K8" s="335"/>
      <c r="L8" s="335"/>
      <c r="M8" s="252" t="s">
        <v>215</v>
      </c>
      <c r="P8" s="289"/>
    </row>
    <row r="9" ht="37.5" customHeight="1">
      <c r="A9" s="239"/>
      <c r="B9" s="239"/>
      <c r="C9" s="294" t="s">
        <v>287</v>
      </c>
      <c r="D9" s="174"/>
      <c r="E9" s="174"/>
      <c r="F9" s="174"/>
      <c r="G9" s="174"/>
      <c r="H9" s="234" t="s">
        <v>100</v>
      </c>
      <c r="I9" s="294" t="s">
        <v>288</v>
      </c>
      <c r="J9" s="174"/>
      <c r="K9" s="174"/>
      <c r="L9" s="174"/>
      <c r="M9" s="174"/>
      <c r="N9" s="174"/>
      <c r="O9" s="231" t="s">
        <v>100</v>
      </c>
      <c r="P9" s="289"/>
    </row>
    <row r="10" ht="37.5" customHeight="1">
      <c r="A10" s="239"/>
      <c r="B10" s="239"/>
      <c r="C10" s="336" t="s">
        <v>218</v>
      </c>
      <c r="D10" s="174"/>
      <c r="E10" s="174"/>
      <c r="F10" s="174"/>
      <c r="G10" s="174"/>
      <c r="H10" s="234" t="s">
        <v>100</v>
      </c>
      <c r="I10" s="294" t="s">
        <v>289</v>
      </c>
      <c r="J10" s="174"/>
      <c r="K10" s="174"/>
      <c r="L10" s="174"/>
      <c r="M10" s="174"/>
      <c r="N10" s="174"/>
      <c r="O10" s="231" t="s">
        <v>100</v>
      </c>
      <c r="P10" s="289"/>
    </row>
    <row r="11" ht="37.5" customHeight="1">
      <c r="A11" s="239"/>
      <c r="B11" s="239"/>
      <c r="C11" s="336" t="s">
        <v>290</v>
      </c>
      <c r="D11" s="174"/>
      <c r="E11" s="174"/>
      <c r="F11" s="174"/>
      <c r="G11" s="174"/>
      <c r="H11" s="234" t="s">
        <v>100</v>
      </c>
      <c r="I11" s="294" t="s">
        <v>291</v>
      </c>
      <c r="J11" s="174"/>
      <c r="K11" s="174"/>
      <c r="L11" s="174"/>
      <c r="M11" s="174"/>
      <c r="N11" s="174"/>
      <c r="O11" s="231" t="s">
        <v>100</v>
      </c>
      <c r="P11" s="289"/>
    </row>
    <row r="12" ht="37.5" customHeight="1">
      <c r="A12" s="239"/>
      <c r="B12" s="239"/>
      <c r="C12" s="294" t="s">
        <v>292</v>
      </c>
      <c r="D12" s="174"/>
      <c r="E12" s="174"/>
      <c r="F12" s="174"/>
      <c r="G12" s="174"/>
      <c r="H12" s="234" t="s">
        <v>100</v>
      </c>
      <c r="I12" s="294" t="s">
        <v>293</v>
      </c>
      <c r="J12" s="174"/>
      <c r="K12" s="174"/>
      <c r="L12" s="174"/>
      <c r="M12" s="174"/>
      <c r="N12" s="174"/>
      <c r="O12" s="231" t="s">
        <v>100</v>
      </c>
      <c r="P12" s="289"/>
    </row>
    <row r="13" ht="37.5" customHeight="1">
      <c r="A13" s="239"/>
      <c r="B13" s="239"/>
      <c r="C13" s="336" t="s">
        <v>224</v>
      </c>
      <c r="D13" s="174"/>
      <c r="E13" s="174"/>
      <c r="F13" s="174"/>
      <c r="G13" s="174"/>
      <c r="H13" s="295" t="s">
        <v>100</v>
      </c>
      <c r="I13" s="294" t="s">
        <v>294</v>
      </c>
      <c r="J13" s="174"/>
      <c r="K13" s="174"/>
      <c r="L13" s="174"/>
      <c r="M13" s="174"/>
      <c r="N13" s="174"/>
      <c r="O13" s="231" t="s">
        <v>100</v>
      </c>
      <c r="P13" s="289"/>
    </row>
    <row r="14" ht="37.5" customHeight="1">
      <c r="A14" s="239"/>
      <c r="B14" s="239"/>
      <c r="C14" s="294" t="s">
        <v>295</v>
      </c>
      <c r="D14" s="174"/>
      <c r="E14" s="174"/>
      <c r="F14" s="174"/>
      <c r="G14" s="174"/>
      <c r="H14" s="234" t="s">
        <v>100</v>
      </c>
      <c r="I14" s="274" t="s">
        <v>221</v>
      </c>
      <c r="J14" s="174"/>
      <c r="K14" s="174"/>
      <c r="L14" s="174"/>
      <c r="M14" s="174"/>
      <c r="N14" s="174"/>
      <c r="O14" s="231" t="s">
        <v>100</v>
      </c>
      <c r="P14" s="289"/>
    </row>
    <row r="15" ht="37.5" customHeight="1">
      <c r="A15" s="239"/>
      <c r="B15" s="239"/>
      <c r="C15" s="294" t="s">
        <v>228</v>
      </c>
      <c r="D15" s="174"/>
      <c r="E15" s="174"/>
      <c r="F15" s="174"/>
      <c r="G15" s="174"/>
      <c r="H15" s="295" t="s">
        <v>100</v>
      </c>
      <c r="I15" s="233" t="s">
        <v>223</v>
      </c>
      <c r="J15" s="174"/>
      <c r="K15" s="174"/>
      <c r="L15" s="174"/>
      <c r="M15" s="174"/>
      <c r="N15" s="174"/>
      <c r="O15" s="231" t="s">
        <v>100</v>
      </c>
      <c r="P15" s="289"/>
    </row>
    <row r="16" ht="37.5" customHeight="1">
      <c r="A16" s="239"/>
      <c r="B16" s="239"/>
      <c r="C16" s="242" t="s">
        <v>219</v>
      </c>
      <c r="D16" s="174"/>
      <c r="E16" s="174"/>
      <c r="F16" s="174"/>
      <c r="G16" s="174"/>
      <c r="H16" s="295" t="s">
        <v>100</v>
      </c>
      <c r="I16" s="291" t="s">
        <v>296</v>
      </c>
      <c r="J16" s="174"/>
      <c r="K16" s="174"/>
      <c r="L16" s="174"/>
      <c r="M16" s="174"/>
      <c r="N16" s="174"/>
      <c r="O16" s="231" t="s">
        <v>100</v>
      </c>
      <c r="P16" s="289"/>
    </row>
    <row r="17" ht="37.5" customHeight="1">
      <c r="A17" s="239"/>
      <c r="B17" s="239"/>
      <c r="C17" s="336" t="s">
        <v>297</v>
      </c>
      <c r="D17" s="174"/>
      <c r="E17" s="174"/>
      <c r="F17" s="174"/>
      <c r="G17" s="174"/>
      <c r="H17" s="213"/>
      <c r="I17" s="336" t="s">
        <v>227</v>
      </c>
      <c r="J17" s="174"/>
      <c r="K17" s="174"/>
      <c r="L17" s="174"/>
      <c r="M17" s="174"/>
      <c r="N17" s="174"/>
      <c r="O17" s="337" t="s">
        <v>100</v>
      </c>
      <c r="P17" s="289"/>
    </row>
    <row r="18" ht="37.5" customHeight="1">
      <c r="A18" s="239"/>
      <c r="B18" s="239"/>
      <c r="C18" s="338" t="s">
        <v>232</v>
      </c>
      <c r="D18" s="174"/>
      <c r="E18" s="174"/>
      <c r="F18" s="174"/>
      <c r="G18" s="174"/>
      <c r="H18" s="213" t="s">
        <v>100</v>
      </c>
      <c r="I18" s="302" t="s">
        <v>238</v>
      </c>
      <c r="J18" s="174"/>
      <c r="K18" s="174"/>
      <c r="L18" s="174"/>
      <c r="M18" s="174"/>
      <c r="N18" s="303"/>
      <c r="O18" s="234" t="s">
        <v>100</v>
      </c>
      <c r="P18" s="289"/>
    </row>
    <row r="19" ht="37.5" customHeight="1">
      <c r="A19" s="239"/>
      <c r="B19" s="239"/>
      <c r="C19" s="217" t="s">
        <v>298</v>
      </c>
      <c r="D19" s="174"/>
      <c r="E19" s="174"/>
      <c r="F19" s="174"/>
      <c r="G19" s="174"/>
      <c r="H19" s="224" t="s">
        <v>236</v>
      </c>
      <c r="I19" s="339" t="s">
        <v>231</v>
      </c>
      <c r="J19" s="174"/>
      <c r="K19" s="174"/>
      <c r="L19" s="174"/>
      <c r="M19" s="174"/>
      <c r="N19" s="174"/>
      <c r="O19" s="340" t="s">
        <v>100</v>
      </c>
      <c r="P19" s="289"/>
    </row>
    <row r="20" ht="37.5" customHeight="1">
      <c r="A20" s="239"/>
      <c r="B20" s="239"/>
      <c r="C20" s="341" t="s">
        <v>299</v>
      </c>
      <c r="D20" s="174"/>
      <c r="E20" s="174"/>
      <c r="F20" s="174"/>
      <c r="G20" s="174"/>
      <c r="H20" s="342" t="s">
        <v>100</v>
      </c>
      <c r="I20" s="299" t="s">
        <v>300</v>
      </c>
      <c r="J20" s="174"/>
      <c r="K20" s="174"/>
      <c r="L20" s="174"/>
      <c r="M20" s="174"/>
      <c r="N20" s="174"/>
      <c r="O20" s="300" t="s">
        <v>236</v>
      </c>
      <c r="P20" s="289"/>
    </row>
    <row r="21" ht="18.0" customHeight="1">
      <c r="A21" s="239"/>
      <c r="B21" s="239"/>
      <c r="C21" s="290"/>
      <c r="D21" s="290"/>
      <c r="E21" s="290"/>
      <c r="F21" s="290"/>
      <c r="G21" s="290"/>
      <c r="H21" s="290"/>
      <c r="I21" s="290"/>
      <c r="J21" s="290"/>
      <c r="K21" s="290"/>
      <c r="L21" s="290"/>
      <c r="M21" s="290"/>
      <c r="N21" s="290"/>
      <c r="O21" s="290"/>
      <c r="P21" s="289"/>
    </row>
    <row r="22" ht="25.5" customHeight="1">
      <c r="A22" s="239"/>
      <c r="B22" s="239"/>
      <c r="C22" s="290"/>
      <c r="D22" s="290"/>
      <c r="E22" s="290"/>
      <c r="F22" s="290"/>
      <c r="G22" s="290"/>
      <c r="H22" s="283" t="s">
        <v>113</v>
      </c>
      <c r="L22" s="285">
        <v>19900.0</v>
      </c>
      <c r="P22" s="289"/>
    </row>
    <row r="23" ht="11.25" customHeight="1">
      <c r="A23" s="239"/>
      <c r="B23" s="186"/>
      <c r="C23" s="186"/>
      <c r="D23" s="186"/>
      <c r="E23" s="186"/>
      <c r="F23" s="186"/>
      <c r="G23" s="186"/>
      <c r="H23" s="286" t="s">
        <v>27</v>
      </c>
      <c r="P23" s="186"/>
      <c r="Q23" s="310"/>
      <c r="R23" s="310"/>
    </row>
    <row r="24" ht="24.0" customHeight="1">
      <c r="A24" s="239"/>
      <c r="B24" s="186"/>
      <c r="C24" s="343"/>
      <c r="D24" s="343"/>
      <c r="E24" s="343"/>
      <c r="F24" s="343"/>
      <c r="G24" s="343"/>
      <c r="H24" s="343"/>
      <c r="I24" s="343"/>
      <c r="J24" s="343"/>
      <c r="K24" s="343"/>
      <c r="L24" s="343"/>
      <c r="M24" s="343"/>
      <c r="N24" s="343"/>
      <c r="O24" s="343"/>
      <c r="P24" s="343"/>
      <c r="Q24" s="310"/>
      <c r="R24" s="310"/>
    </row>
    <row r="25" ht="32.25" customHeight="1">
      <c r="A25" s="239"/>
      <c r="B25" s="186"/>
      <c r="C25" s="311" t="s">
        <v>242</v>
      </c>
      <c r="P25" s="186"/>
      <c r="Q25" s="310"/>
      <c r="R25" s="310"/>
    </row>
    <row r="26" ht="33.0" customHeight="1">
      <c r="A26" s="239"/>
      <c r="B26" s="186"/>
      <c r="C26" s="312" t="s">
        <v>243</v>
      </c>
      <c r="P26" s="186"/>
      <c r="Q26" s="310"/>
      <c r="R26" s="310"/>
    </row>
    <row r="27" ht="21.75" customHeight="1">
      <c r="A27" s="239"/>
      <c r="B27" s="186"/>
      <c r="C27" s="312"/>
      <c r="D27" s="312"/>
      <c r="E27" s="312"/>
      <c r="F27" s="312"/>
      <c r="G27" s="313" t="s">
        <v>244</v>
      </c>
      <c r="M27" s="312"/>
      <c r="N27" s="312"/>
      <c r="O27" s="312"/>
      <c r="P27" s="186"/>
      <c r="Q27" s="310"/>
      <c r="R27" s="310"/>
    </row>
    <row r="28" ht="32.25" customHeight="1">
      <c r="A28" s="239"/>
      <c r="B28" s="186"/>
      <c r="C28" s="314" t="s">
        <v>315</v>
      </c>
      <c r="P28" s="186"/>
      <c r="Q28" s="310"/>
      <c r="R28" s="310"/>
    </row>
    <row r="29" ht="17.25" customHeight="1">
      <c r="A29" s="239"/>
      <c r="B29" s="186"/>
      <c r="C29" s="315"/>
      <c r="D29" s="315"/>
      <c r="E29" s="315"/>
      <c r="F29" s="313" t="s">
        <v>246</v>
      </c>
      <c r="N29" s="315"/>
      <c r="O29" s="315"/>
      <c r="P29" s="186"/>
      <c r="Q29" s="310"/>
      <c r="R29" s="310"/>
    </row>
    <row r="30" ht="14.25" customHeight="1">
      <c r="A30" s="239"/>
      <c r="B30" s="186"/>
      <c r="C30" s="315"/>
      <c r="D30" s="315"/>
      <c r="E30" s="315"/>
      <c r="N30" s="315"/>
      <c r="O30" s="315"/>
      <c r="P30" s="186"/>
      <c r="Q30" s="310"/>
      <c r="R30" s="310"/>
    </row>
    <row r="31" ht="33.75" customHeight="1">
      <c r="A31" s="239"/>
      <c r="B31" s="186"/>
      <c r="C31" s="314" t="s">
        <v>247</v>
      </c>
      <c r="P31" s="186"/>
      <c r="Q31" s="310"/>
      <c r="R31" s="310"/>
    </row>
    <row r="32" ht="28.5" customHeight="1">
      <c r="A32" s="239"/>
      <c r="B32" s="186"/>
      <c r="C32" s="186"/>
      <c r="D32" s="186"/>
      <c r="E32" s="186"/>
      <c r="F32" s="186"/>
      <c r="G32" s="186"/>
      <c r="H32" s="186"/>
      <c r="I32" s="186"/>
      <c r="J32" s="186"/>
      <c r="K32" s="186"/>
      <c r="L32" s="186"/>
      <c r="M32" s="186"/>
      <c r="N32" s="186"/>
      <c r="O32" s="186"/>
      <c r="P32" s="186"/>
      <c r="Q32" s="310"/>
      <c r="R32" s="310"/>
    </row>
    <row r="33" ht="32.25" customHeight="1">
      <c r="A33" s="239"/>
      <c r="B33" s="186" t="s">
        <v>316</v>
      </c>
      <c r="Q33" s="310"/>
      <c r="R33" s="310"/>
    </row>
    <row r="34" ht="10.5" customHeight="1">
      <c r="A34" s="239"/>
      <c r="B34" s="239"/>
      <c r="C34" s="239"/>
      <c r="E34" s="74"/>
      <c r="R34" s="310"/>
    </row>
    <row r="35" ht="10.5" customHeight="1">
      <c r="A35" s="88"/>
      <c r="B35" s="89"/>
      <c r="C35" s="89"/>
      <c r="D35" s="89" t="s">
        <v>317</v>
      </c>
      <c r="I35" s="2"/>
      <c r="J35" s="2"/>
      <c r="K35" s="2"/>
      <c r="L35" s="2"/>
      <c r="M35" s="2"/>
      <c r="N35" s="2"/>
      <c r="O35" s="2"/>
      <c r="P35" s="2"/>
      <c r="Q35" s="93"/>
    </row>
    <row r="36" ht="19.5" customHeight="1">
      <c r="A36" s="88"/>
      <c r="B36" s="89"/>
      <c r="C36" s="89"/>
      <c r="I36" s="190" t="s">
        <v>56</v>
      </c>
      <c r="L36" s="316" t="s">
        <v>250</v>
      </c>
      <c r="O36" s="316" t="s">
        <v>58</v>
      </c>
      <c r="Q36" s="94"/>
    </row>
    <row r="37" ht="13.5" customHeight="1">
      <c r="A37" s="88"/>
      <c r="B37" s="89"/>
      <c r="C37" s="89"/>
      <c r="I37" s="89"/>
      <c r="J37" s="192"/>
      <c r="N37" s="192"/>
      <c r="Q37" s="94"/>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46">
    <mergeCell ref="I9:N9"/>
    <mergeCell ref="I10:N10"/>
    <mergeCell ref="K2:P2"/>
    <mergeCell ref="K3:P4"/>
    <mergeCell ref="C6:O6"/>
    <mergeCell ref="C8:J8"/>
    <mergeCell ref="M8:O8"/>
    <mergeCell ref="C9:G9"/>
    <mergeCell ref="C10:G10"/>
    <mergeCell ref="C14:G14"/>
    <mergeCell ref="C15:G15"/>
    <mergeCell ref="C16:G16"/>
    <mergeCell ref="C17:G17"/>
    <mergeCell ref="C18:G18"/>
    <mergeCell ref="C19:G19"/>
    <mergeCell ref="C20:G20"/>
    <mergeCell ref="C11:G11"/>
    <mergeCell ref="I11:N11"/>
    <mergeCell ref="C12:G12"/>
    <mergeCell ref="I12:N12"/>
    <mergeCell ref="C13:G13"/>
    <mergeCell ref="I13:N13"/>
    <mergeCell ref="I14:N14"/>
    <mergeCell ref="I15:N15"/>
    <mergeCell ref="I16:N16"/>
    <mergeCell ref="I17:N17"/>
    <mergeCell ref="I18:M18"/>
    <mergeCell ref="I19:N19"/>
    <mergeCell ref="I20:N20"/>
    <mergeCell ref="L22:O23"/>
    <mergeCell ref="H22:K22"/>
    <mergeCell ref="H23:K23"/>
    <mergeCell ref="C25:O25"/>
    <mergeCell ref="C26:O26"/>
    <mergeCell ref="G27:L27"/>
    <mergeCell ref="C28:O28"/>
    <mergeCell ref="F29:M30"/>
    <mergeCell ref="J37:M37"/>
    <mergeCell ref="N37:P37"/>
    <mergeCell ref="C31:O31"/>
    <mergeCell ref="B33:P33"/>
    <mergeCell ref="E34:Q34"/>
    <mergeCell ref="D35:H37"/>
    <mergeCell ref="I36:K36"/>
    <mergeCell ref="L36:N36"/>
    <mergeCell ref="O36:P36"/>
  </mergeCells>
  <printOptions gridLines="1" horizontalCentered="1"/>
  <pageMargins bottom="0.0" footer="0.0" header="0.0" left="0.0" right="0.0" top="0.0"/>
  <pageSetup fitToHeight="0" paperSize="5"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9.0"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167" t="s">
        <v>318</v>
      </c>
      <c r="P5" s="168">
        <f>'HOJA RESÚMEN 2025'!P5</f>
        <v>45996</v>
      </c>
      <c r="Q5" s="8"/>
    </row>
    <row r="6" ht="29.25" customHeight="1">
      <c r="A6" s="169"/>
      <c r="B6" s="169"/>
      <c r="C6" s="169" t="s">
        <v>23</v>
      </c>
      <c r="P6" s="169"/>
      <c r="Q6" s="169"/>
    </row>
    <row r="7" ht="20.25" customHeight="1">
      <c r="A7" s="239"/>
      <c r="B7" s="239"/>
      <c r="C7" s="239"/>
    </row>
    <row r="8" ht="14.25" customHeight="1">
      <c r="A8" s="239"/>
      <c r="B8" s="239"/>
      <c r="C8" s="239"/>
    </row>
    <row r="9" ht="30.0" customHeight="1">
      <c r="A9" s="239"/>
      <c r="B9" s="239"/>
      <c r="C9" s="335" t="s">
        <v>319</v>
      </c>
      <c r="D9" s="335"/>
      <c r="E9" s="335"/>
      <c r="F9" s="335"/>
      <c r="G9" s="335"/>
      <c r="H9" s="335"/>
      <c r="I9" s="335"/>
      <c r="J9" s="335"/>
      <c r="K9" s="354"/>
      <c r="L9" s="354"/>
      <c r="M9" s="252" t="s">
        <v>215</v>
      </c>
      <c r="P9" s="289"/>
    </row>
    <row r="10" ht="40.5" customHeight="1">
      <c r="A10" s="239"/>
      <c r="B10" s="239"/>
      <c r="C10" s="291" t="s">
        <v>320</v>
      </c>
      <c r="D10" s="174"/>
      <c r="E10" s="174"/>
      <c r="F10" s="174"/>
      <c r="G10" s="174"/>
      <c r="H10" s="234" t="s">
        <v>100</v>
      </c>
      <c r="I10" s="291" t="s">
        <v>321</v>
      </c>
      <c r="J10" s="174"/>
      <c r="K10" s="174"/>
      <c r="L10" s="174"/>
      <c r="M10" s="174"/>
      <c r="N10" s="174"/>
      <c r="O10" s="181" t="s">
        <v>100</v>
      </c>
      <c r="P10" s="289"/>
    </row>
    <row r="11" ht="40.5" customHeight="1">
      <c r="A11" s="239"/>
      <c r="B11" s="239"/>
      <c r="C11" s="291" t="s">
        <v>322</v>
      </c>
      <c r="D11" s="174"/>
      <c r="E11" s="174"/>
      <c r="F11" s="174"/>
      <c r="G11" s="174"/>
      <c r="H11" s="234" t="s">
        <v>100</v>
      </c>
      <c r="I11" s="299" t="s">
        <v>233</v>
      </c>
      <c r="J11" s="174"/>
      <c r="K11" s="174"/>
      <c r="L11" s="174"/>
      <c r="M11" s="174"/>
      <c r="N11" s="174"/>
      <c r="O11" s="181" t="s">
        <v>100</v>
      </c>
      <c r="P11" s="289"/>
    </row>
    <row r="12" ht="40.5" customHeight="1">
      <c r="A12" s="239"/>
      <c r="B12" s="239"/>
      <c r="C12" s="291" t="s">
        <v>323</v>
      </c>
      <c r="D12" s="174"/>
      <c r="E12" s="174"/>
      <c r="F12" s="174"/>
      <c r="G12" s="174"/>
      <c r="H12" s="234" t="s">
        <v>100</v>
      </c>
      <c r="I12" s="291" t="s">
        <v>324</v>
      </c>
      <c r="J12" s="174"/>
      <c r="K12" s="174"/>
      <c r="L12" s="174"/>
      <c r="M12" s="174"/>
      <c r="N12" s="174"/>
      <c r="O12" s="181" t="s">
        <v>100</v>
      </c>
      <c r="P12" s="289"/>
    </row>
    <row r="13" ht="40.5" customHeight="1">
      <c r="A13" s="239"/>
      <c r="B13" s="239"/>
      <c r="C13" s="291" t="s">
        <v>325</v>
      </c>
      <c r="D13" s="174"/>
      <c r="E13" s="174"/>
      <c r="F13" s="174"/>
      <c r="G13" s="174"/>
      <c r="H13" s="234" t="s">
        <v>100</v>
      </c>
      <c r="I13" s="291" t="s">
        <v>326</v>
      </c>
      <c r="J13" s="174"/>
      <c r="K13" s="174"/>
      <c r="L13" s="174"/>
      <c r="M13" s="174"/>
      <c r="N13" s="174"/>
      <c r="O13" s="181" t="s">
        <v>100</v>
      </c>
      <c r="P13" s="289"/>
    </row>
    <row r="14" ht="40.5" customHeight="1">
      <c r="A14" s="239"/>
      <c r="B14" s="239"/>
      <c r="C14" s="291" t="s">
        <v>327</v>
      </c>
      <c r="D14" s="174"/>
      <c r="E14" s="174"/>
      <c r="F14" s="174"/>
      <c r="G14" s="174"/>
      <c r="H14" s="295" t="s">
        <v>100</v>
      </c>
      <c r="I14" s="294" t="s">
        <v>294</v>
      </c>
      <c r="J14" s="174"/>
      <c r="K14" s="174"/>
      <c r="L14" s="174"/>
      <c r="M14" s="174"/>
      <c r="N14" s="174"/>
      <c r="O14" s="181" t="s">
        <v>100</v>
      </c>
      <c r="P14" s="289"/>
    </row>
    <row r="15" ht="40.5" customHeight="1">
      <c r="A15" s="239"/>
      <c r="B15" s="239"/>
      <c r="C15" s="336" t="s">
        <v>292</v>
      </c>
      <c r="D15" s="174"/>
      <c r="E15" s="174"/>
      <c r="F15" s="174"/>
      <c r="G15" s="174"/>
      <c r="H15" s="234" t="s">
        <v>100</v>
      </c>
      <c r="I15" s="233" t="s">
        <v>223</v>
      </c>
      <c r="J15" s="174"/>
      <c r="K15" s="174"/>
      <c r="L15" s="174"/>
      <c r="M15" s="174"/>
      <c r="N15" s="174"/>
      <c r="O15" s="181" t="s">
        <v>100</v>
      </c>
      <c r="P15" s="289"/>
    </row>
    <row r="16" ht="40.5" customHeight="1">
      <c r="A16" s="239"/>
      <c r="B16" s="239"/>
      <c r="C16" s="291" t="s">
        <v>328</v>
      </c>
      <c r="D16" s="174"/>
      <c r="E16" s="174"/>
      <c r="F16" s="174"/>
      <c r="G16" s="174"/>
      <c r="H16" s="295" t="s">
        <v>100</v>
      </c>
      <c r="I16" s="341" t="s">
        <v>227</v>
      </c>
      <c r="J16" s="339"/>
      <c r="K16" s="339"/>
      <c r="L16" s="339"/>
      <c r="M16" s="339"/>
      <c r="N16" s="339"/>
      <c r="O16" s="181" t="s">
        <v>100</v>
      </c>
      <c r="P16" s="289"/>
    </row>
    <row r="17" ht="40.5" customHeight="1">
      <c r="A17" s="239"/>
      <c r="B17" s="239"/>
      <c r="C17" s="294" t="s">
        <v>295</v>
      </c>
      <c r="D17" s="174"/>
      <c r="E17" s="174"/>
      <c r="F17" s="174"/>
      <c r="G17" s="174"/>
      <c r="H17" s="295" t="s">
        <v>100</v>
      </c>
      <c r="I17" s="233" t="s">
        <v>329</v>
      </c>
      <c r="J17" s="174"/>
      <c r="K17" s="174"/>
      <c r="L17" s="174"/>
      <c r="M17" s="174"/>
      <c r="N17" s="174"/>
      <c r="O17" s="181" t="s">
        <v>100</v>
      </c>
      <c r="P17" s="289"/>
    </row>
    <row r="18" ht="40.5" customHeight="1">
      <c r="A18" s="239"/>
      <c r="B18" s="239"/>
      <c r="C18" s="291" t="s">
        <v>330</v>
      </c>
      <c r="D18" s="174"/>
      <c r="E18" s="174"/>
      <c r="F18" s="174"/>
      <c r="G18" s="174"/>
      <c r="H18" s="295" t="s">
        <v>100</v>
      </c>
      <c r="I18" s="233" t="s">
        <v>331</v>
      </c>
      <c r="J18" s="174"/>
      <c r="K18" s="174"/>
      <c r="L18" s="174"/>
      <c r="M18" s="174"/>
      <c r="N18" s="174"/>
      <c r="O18" s="181" t="s">
        <v>100</v>
      </c>
      <c r="P18" s="289"/>
    </row>
    <row r="19" ht="40.5" customHeight="1">
      <c r="A19" s="239"/>
      <c r="B19" s="239"/>
      <c r="C19" s="355" t="s">
        <v>332</v>
      </c>
      <c r="D19" s="174"/>
      <c r="E19" s="174"/>
      <c r="F19" s="174"/>
      <c r="G19" s="174"/>
      <c r="H19" s="295" t="s">
        <v>100</v>
      </c>
      <c r="I19" s="339" t="s">
        <v>231</v>
      </c>
      <c r="J19" s="174"/>
      <c r="K19" s="174"/>
      <c r="L19" s="174"/>
      <c r="M19" s="174"/>
      <c r="N19" s="174"/>
      <c r="O19" s="181" t="s">
        <v>100</v>
      </c>
      <c r="P19" s="289"/>
    </row>
    <row r="20" ht="40.5" customHeight="1">
      <c r="A20" s="239"/>
      <c r="B20" s="239"/>
      <c r="C20" s="291" t="s">
        <v>321</v>
      </c>
      <c r="D20" s="174"/>
      <c r="E20" s="174"/>
      <c r="F20" s="174"/>
      <c r="G20" s="174"/>
      <c r="H20" s="295" t="s">
        <v>100</v>
      </c>
      <c r="I20" s="233" t="s">
        <v>333</v>
      </c>
      <c r="J20" s="174"/>
      <c r="K20" s="174"/>
      <c r="L20" s="174"/>
      <c r="M20" s="174"/>
      <c r="N20" s="174"/>
      <c r="O20" s="181" t="s">
        <v>100</v>
      </c>
      <c r="P20" s="289"/>
    </row>
    <row r="21" ht="40.5" customHeight="1">
      <c r="A21" s="239"/>
      <c r="B21" s="239"/>
      <c r="C21" s="291" t="s">
        <v>334</v>
      </c>
      <c r="D21" s="174"/>
      <c r="E21" s="174"/>
      <c r="F21" s="174"/>
      <c r="G21" s="174"/>
      <c r="H21" s="295" t="s">
        <v>100</v>
      </c>
      <c r="I21" s="302" t="s">
        <v>238</v>
      </c>
      <c r="J21" s="174"/>
      <c r="K21" s="174"/>
      <c r="L21" s="174"/>
      <c r="M21" s="174"/>
      <c r="N21" s="303"/>
      <c r="O21" s="234" t="s">
        <v>100</v>
      </c>
      <c r="P21" s="289"/>
    </row>
    <row r="22" ht="40.5" customHeight="1">
      <c r="A22" s="239"/>
      <c r="B22" s="239"/>
      <c r="C22" s="291" t="s">
        <v>335</v>
      </c>
      <c r="D22" s="174"/>
      <c r="E22" s="174"/>
      <c r="F22" s="174"/>
      <c r="G22" s="174"/>
      <c r="H22" s="295" t="s">
        <v>100</v>
      </c>
      <c r="O22" s="300"/>
      <c r="P22" s="289"/>
    </row>
    <row r="23" ht="23.25" customHeight="1">
      <c r="A23" s="239"/>
      <c r="B23" s="239"/>
      <c r="C23" s="335"/>
      <c r="D23" s="335"/>
      <c r="E23" s="335"/>
      <c r="F23" s="335"/>
      <c r="G23" s="335"/>
      <c r="H23" s="335"/>
      <c r="I23" s="335"/>
      <c r="J23" s="335"/>
      <c r="K23" s="335"/>
      <c r="L23" s="335"/>
      <c r="M23" s="335"/>
      <c r="N23" s="335"/>
      <c r="O23" s="335"/>
      <c r="P23" s="289"/>
    </row>
    <row r="24" ht="22.5" customHeight="1">
      <c r="A24" s="239"/>
      <c r="B24" s="239"/>
      <c r="C24" s="335"/>
      <c r="D24" s="335"/>
      <c r="E24" s="335"/>
      <c r="F24" s="335"/>
      <c r="G24" s="335"/>
      <c r="H24" s="283" t="s">
        <v>113</v>
      </c>
      <c r="L24" s="285">
        <v>21900.0</v>
      </c>
      <c r="P24" s="289"/>
    </row>
    <row r="25" ht="18.0" customHeight="1">
      <c r="A25" s="239"/>
      <c r="B25" s="239"/>
      <c r="C25" s="335"/>
      <c r="D25" s="335"/>
      <c r="E25" s="335"/>
      <c r="F25" s="335"/>
      <c r="G25" s="335"/>
      <c r="H25" s="286" t="s">
        <v>27</v>
      </c>
      <c r="P25" s="289"/>
    </row>
    <row r="26" ht="51.0" customHeight="1">
      <c r="A26" s="239"/>
      <c r="B26" s="186"/>
      <c r="C26" s="186"/>
      <c r="D26" s="186"/>
      <c r="E26" s="186"/>
      <c r="F26" s="186"/>
      <c r="G26" s="186"/>
      <c r="H26" s="186"/>
      <c r="I26" s="186"/>
      <c r="J26" s="186"/>
      <c r="K26" s="186"/>
      <c r="L26" s="186"/>
      <c r="M26" s="186"/>
      <c r="N26" s="186"/>
      <c r="O26" s="186"/>
      <c r="P26" s="186"/>
      <c r="Q26" s="310"/>
      <c r="R26" s="310"/>
    </row>
    <row r="27" ht="34.5" customHeight="1">
      <c r="A27" s="239"/>
      <c r="B27" s="186"/>
      <c r="C27" s="348" t="s">
        <v>336</v>
      </c>
      <c r="P27" s="186"/>
      <c r="Q27" s="310"/>
      <c r="R27" s="310"/>
    </row>
    <row r="28" ht="53.25" customHeight="1">
      <c r="A28" s="239"/>
      <c r="B28" s="186"/>
      <c r="C28" s="356" t="s">
        <v>337</v>
      </c>
      <c r="P28" s="186"/>
      <c r="Q28" s="310"/>
      <c r="R28" s="310"/>
    </row>
    <row r="29" ht="37.5" customHeight="1">
      <c r="A29" s="239"/>
      <c r="B29" s="239"/>
      <c r="C29" s="239"/>
      <c r="E29" s="74"/>
      <c r="R29" s="310"/>
    </row>
    <row r="30" ht="10.5" customHeight="1">
      <c r="A30" s="88"/>
      <c r="B30" s="89"/>
      <c r="C30" s="89"/>
      <c r="D30" s="89" t="s">
        <v>338</v>
      </c>
      <c r="I30" s="2"/>
      <c r="J30" s="2"/>
      <c r="K30" s="2"/>
      <c r="L30" s="2"/>
      <c r="M30" s="2"/>
      <c r="N30" s="2"/>
      <c r="O30" s="2"/>
      <c r="P30" s="2"/>
      <c r="Q30" s="93"/>
    </row>
    <row r="31" ht="19.5" customHeight="1">
      <c r="A31" s="88"/>
      <c r="B31" s="89"/>
      <c r="C31" s="89"/>
      <c r="I31" s="190" t="s">
        <v>56</v>
      </c>
      <c r="L31" s="316" t="s">
        <v>250</v>
      </c>
      <c r="O31" s="316" t="s">
        <v>58</v>
      </c>
      <c r="Q31" s="94"/>
    </row>
    <row r="32" ht="13.5" customHeight="1">
      <c r="A32" s="88"/>
      <c r="B32" s="89"/>
      <c r="C32" s="89"/>
      <c r="I32" s="89"/>
      <c r="J32" s="192"/>
      <c r="N32" s="192"/>
      <c r="Q32" s="9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0">
    <mergeCell ref="K2:P2"/>
    <mergeCell ref="K3:P4"/>
    <mergeCell ref="C6:O6"/>
    <mergeCell ref="M9:O9"/>
    <mergeCell ref="C10:G10"/>
    <mergeCell ref="I10:N10"/>
    <mergeCell ref="I11:N11"/>
    <mergeCell ref="C18:G18"/>
    <mergeCell ref="C19:G19"/>
    <mergeCell ref="C20:G20"/>
    <mergeCell ref="C21:G21"/>
    <mergeCell ref="C22:G22"/>
    <mergeCell ref="C11:G11"/>
    <mergeCell ref="C12:G12"/>
    <mergeCell ref="C13:G13"/>
    <mergeCell ref="C14:G14"/>
    <mergeCell ref="C15:G15"/>
    <mergeCell ref="C16:G16"/>
    <mergeCell ref="C17:G17"/>
    <mergeCell ref="I12:N12"/>
    <mergeCell ref="I13:N13"/>
    <mergeCell ref="I14:N14"/>
    <mergeCell ref="I15:N15"/>
    <mergeCell ref="I17:N17"/>
    <mergeCell ref="I18:N18"/>
    <mergeCell ref="I19:N19"/>
    <mergeCell ref="E29:Q29"/>
    <mergeCell ref="D30:H32"/>
    <mergeCell ref="I31:K31"/>
    <mergeCell ref="L31:N31"/>
    <mergeCell ref="O31:P31"/>
    <mergeCell ref="J32:M32"/>
    <mergeCell ref="N32:P32"/>
    <mergeCell ref="I20:N20"/>
    <mergeCell ref="I21:M21"/>
    <mergeCell ref="H24:K24"/>
    <mergeCell ref="L24:O25"/>
    <mergeCell ref="H25:K25"/>
    <mergeCell ref="C27:O27"/>
    <mergeCell ref="C28:O28"/>
  </mergeCells>
  <printOptions gridLines="1" horizontalCentered="1"/>
  <pageMargins bottom="0.0" footer="0.0" header="0.0" left="0.0" right="0.0" top="0.0"/>
  <pageSetup fitToHeight="0"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t="str">
        <f>'Auditoria de Google y Metas Ads'!K3</f>
        <v/>
      </c>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167" t="s">
        <v>339</v>
      </c>
      <c r="P5" s="168">
        <f>'HOJA RESÚMEN 2025'!P5</f>
        <v>45996</v>
      </c>
      <c r="Q5" s="8"/>
    </row>
    <row r="6" ht="31.5" customHeight="1">
      <c r="A6" s="169"/>
      <c r="B6" s="169"/>
      <c r="C6" s="169" t="s">
        <v>24</v>
      </c>
      <c r="P6" s="169"/>
      <c r="Q6" s="169"/>
    </row>
    <row r="7" ht="27.0" customHeight="1">
      <c r="A7" s="239"/>
      <c r="B7" s="239"/>
      <c r="C7" s="171" t="s">
        <v>340</v>
      </c>
      <c r="I7" s="228"/>
      <c r="J7" s="228"/>
      <c r="K7" s="228"/>
      <c r="L7" s="228"/>
      <c r="M7" s="357" t="s">
        <v>341</v>
      </c>
    </row>
    <row r="8" ht="17.25" customHeight="1">
      <c r="A8" s="239"/>
      <c r="B8" s="239"/>
      <c r="C8" s="242" t="s">
        <v>342</v>
      </c>
      <c r="D8" s="174"/>
      <c r="E8" s="174"/>
      <c r="F8" s="174"/>
      <c r="G8" s="174"/>
      <c r="H8" s="174"/>
      <c r="I8" s="174"/>
      <c r="J8" s="174"/>
      <c r="K8" s="174"/>
      <c r="L8" s="174"/>
      <c r="M8" s="174"/>
      <c r="N8" s="231" t="s">
        <v>100</v>
      </c>
      <c r="O8" s="358"/>
      <c r="P8" s="228"/>
    </row>
    <row r="9" ht="21.75" customHeight="1">
      <c r="A9" s="239"/>
      <c r="B9" s="239"/>
      <c r="C9" s="242" t="s">
        <v>343</v>
      </c>
      <c r="D9" s="174"/>
      <c r="E9" s="174"/>
      <c r="F9" s="174"/>
      <c r="G9" s="174"/>
      <c r="H9" s="174"/>
      <c r="I9" s="174"/>
      <c r="J9" s="174"/>
      <c r="K9" s="174"/>
      <c r="L9" s="174"/>
      <c r="M9" s="174"/>
      <c r="N9" s="231" t="s">
        <v>100</v>
      </c>
      <c r="O9" s="358"/>
      <c r="P9" s="228"/>
    </row>
    <row r="10" ht="25.5" customHeight="1">
      <c r="A10" s="239"/>
      <c r="B10" s="239"/>
      <c r="C10" s="242" t="s">
        <v>344</v>
      </c>
      <c r="D10" s="174"/>
      <c r="E10" s="174"/>
      <c r="F10" s="174"/>
      <c r="G10" s="174"/>
      <c r="H10" s="174"/>
      <c r="I10" s="174"/>
      <c r="J10" s="174"/>
      <c r="K10" s="174"/>
      <c r="L10" s="174"/>
      <c r="M10" s="174"/>
      <c r="N10" s="231" t="s">
        <v>100</v>
      </c>
      <c r="O10" s="358"/>
      <c r="P10" s="228"/>
    </row>
    <row r="11" ht="24.0" customHeight="1">
      <c r="A11" s="239"/>
      <c r="B11" s="239"/>
      <c r="C11" s="242" t="s">
        <v>345</v>
      </c>
      <c r="D11" s="174"/>
      <c r="E11" s="174"/>
      <c r="F11" s="174"/>
      <c r="G11" s="174"/>
      <c r="H11" s="174"/>
      <c r="I11" s="174"/>
      <c r="J11" s="174"/>
      <c r="K11" s="174"/>
      <c r="L11" s="174"/>
      <c r="M11" s="174"/>
      <c r="N11" s="231" t="s">
        <v>100</v>
      </c>
      <c r="O11" s="231"/>
      <c r="P11" s="228"/>
    </row>
    <row r="12" ht="22.5" customHeight="1">
      <c r="A12" s="239"/>
      <c r="B12" s="239"/>
      <c r="C12" s="242" t="s">
        <v>346</v>
      </c>
      <c r="D12" s="174"/>
      <c r="E12" s="174"/>
      <c r="F12" s="174"/>
      <c r="G12" s="174"/>
      <c r="H12" s="174"/>
      <c r="I12" s="174"/>
      <c r="J12" s="174"/>
      <c r="K12" s="174"/>
      <c r="L12" s="174"/>
      <c r="M12" s="174"/>
      <c r="N12" s="231" t="s">
        <v>100</v>
      </c>
      <c r="O12" s="231"/>
      <c r="P12" s="228"/>
    </row>
    <row r="13" ht="6.0" customHeight="1">
      <c r="A13" s="239"/>
      <c r="B13" s="239"/>
      <c r="C13" s="228"/>
      <c r="D13" s="48"/>
      <c r="E13" s="228"/>
      <c r="F13" s="48"/>
      <c r="G13" s="48"/>
      <c r="H13" s="48"/>
      <c r="I13" s="48"/>
      <c r="J13" s="48"/>
      <c r="K13" s="48"/>
      <c r="L13" s="48"/>
      <c r="M13" s="48"/>
      <c r="N13" s="48"/>
      <c r="O13" s="48"/>
      <c r="P13" s="228"/>
    </row>
    <row r="14" ht="20.25" customHeight="1">
      <c r="A14" s="239"/>
      <c r="B14" s="239"/>
      <c r="C14" s="48"/>
      <c r="D14" s="48"/>
      <c r="E14" s="48"/>
      <c r="F14" s="48"/>
      <c r="G14" s="48"/>
      <c r="H14" s="359" t="s">
        <v>192</v>
      </c>
      <c r="L14" s="360">
        <v>2900.0</v>
      </c>
    </row>
    <row r="15" ht="15.0" customHeight="1">
      <c r="A15" s="239"/>
      <c r="B15" s="239"/>
      <c r="C15" s="48"/>
      <c r="D15" s="48"/>
      <c r="E15" s="48"/>
      <c r="F15" s="48"/>
      <c r="G15" s="48"/>
      <c r="H15" s="361" t="s">
        <v>27</v>
      </c>
    </row>
    <row r="16" ht="3.75" customHeight="1">
      <c r="A16" s="239"/>
      <c r="B16" s="239"/>
      <c r="C16" s="28"/>
      <c r="D16" s="28"/>
      <c r="E16" s="28"/>
      <c r="F16" s="28"/>
      <c r="G16" s="28"/>
      <c r="H16" s="28"/>
      <c r="I16" s="28"/>
      <c r="J16" s="28"/>
      <c r="K16" s="28"/>
      <c r="L16" s="28"/>
      <c r="M16" s="28"/>
      <c r="N16" s="28"/>
      <c r="O16" s="28"/>
    </row>
    <row r="17" ht="27.75" customHeight="1">
      <c r="A17" s="239"/>
      <c r="B17" s="239"/>
      <c r="C17" s="362" t="s">
        <v>347</v>
      </c>
      <c r="N17" s="357" t="s">
        <v>120</v>
      </c>
      <c r="P17" s="160"/>
    </row>
    <row r="18" ht="18.0" customHeight="1">
      <c r="A18" s="239"/>
      <c r="B18" s="239"/>
      <c r="C18" s="238" t="s">
        <v>348</v>
      </c>
      <c r="D18" s="174"/>
      <c r="E18" s="174"/>
      <c r="F18" s="174"/>
      <c r="G18" s="174"/>
      <c r="H18" s="174"/>
      <c r="I18" s="174"/>
      <c r="J18" s="174"/>
      <c r="K18" s="174"/>
      <c r="L18" s="174"/>
      <c r="M18" s="174"/>
      <c r="N18" s="234" t="s">
        <v>100</v>
      </c>
      <c r="P18" s="255"/>
    </row>
    <row r="19" ht="18.75" customHeight="1">
      <c r="A19" s="239"/>
      <c r="B19" s="239"/>
      <c r="C19" s="242" t="s">
        <v>349</v>
      </c>
      <c r="D19" s="174"/>
      <c r="E19" s="174"/>
      <c r="F19" s="174"/>
      <c r="G19" s="174"/>
      <c r="H19" s="174"/>
      <c r="I19" s="174"/>
      <c r="J19" s="174"/>
      <c r="K19" s="174"/>
      <c r="L19" s="174"/>
      <c r="M19" s="174"/>
      <c r="N19" s="234" t="s">
        <v>100</v>
      </c>
      <c r="P19" s="255"/>
    </row>
    <row r="20" ht="17.25" customHeight="1">
      <c r="A20" s="239"/>
      <c r="B20" s="239"/>
      <c r="C20" s="242" t="s">
        <v>350</v>
      </c>
      <c r="D20" s="174"/>
      <c r="E20" s="174"/>
      <c r="F20" s="174"/>
      <c r="G20" s="174"/>
      <c r="H20" s="174"/>
      <c r="I20" s="174"/>
      <c r="J20" s="174"/>
      <c r="K20" s="174"/>
      <c r="L20" s="174"/>
      <c r="M20" s="174"/>
      <c r="N20" s="234" t="s">
        <v>100</v>
      </c>
      <c r="P20" s="255"/>
    </row>
    <row r="21" ht="26.25" customHeight="1">
      <c r="A21" s="239"/>
      <c r="B21" s="239"/>
      <c r="C21" s="238" t="s">
        <v>351</v>
      </c>
      <c r="D21" s="174"/>
      <c r="E21" s="174"/>
      <c r="F21" s="174"/>
      <c r="G21" s="174"/>
      <c r="H21" s="174"/>
      <c r="I21" s="174"/>
      <c r="J21" s="174"/>
      <c r="K21" s="174"/>
      <c r="L21" s="174"/>
      <c r="M21" s="174"/>
      <c r="N21" s="216" t="s">
        <v>100</v>
      </c>
      <c r="P21" s="255"/>
      <c r="R21" s="276"/>
    </row>
    <row r="22" ht="24.0" customHeight="1">
      <c r="A22" s="239"/>
      <c r="B22" s="239"/>
      <c r="C22" s="238" t="s">
        <v>352</v>
      </c>
      <c r="D22" s="174"/>
      <c r="E22" s="174"/>
      <c r="F22" s="174"/>
      <c r="G22" s="174"/>
      <c r="H22" s="174"/>
      <c r="I22" s="174"/>
      <c r="J22" s="174"/>
      <c r="K22" s="174"/>
      <c r="L22" s="174"/>
      <c r="M22" s="174"/>
      <c r="N22" s="216" t="s">
        <v>100</v>
      </c>
      <c r="P22" s="255"/>
      <c r="R22" s="276"/>
    </row>
    <row r="23" ht="20.25" customHeight="1">
      <c r="A23" s="239"/>
      <c r="B23" s="239"/>
      <c r="C23" s="238" t="s">
        <v>353</v>
      </c>
      <c r="D23" s="174"/>
      <c r="E23" s="174"/>
      <c r="F23" s="174"/>
      <c r="G23" s="174"/>
      <c r="H23" s="174"/>
      <c r="I23" s="174"/>
      <c r="J23" s="174"/>
      <c r="K23" s="174"/>
      <c r="L23" s="174"/>
      <c r="M23" s="174"/>
      <c r="N23" s="216" t="s">
        <v>100</v>
      </c>
      <c r="P23" s="255"/>
      <c r="R23" s="276"/>
    </row>
    <row r="24" ht="21.0" customHeight="1">
      <c r="A24" s="239"/>
      <c r="B24" s="239"/>
      <c r="C24" s="238" t="s">
        <v>354</v>
      </c>
      <c r="D24" s="174"/>
      <c r="E24" s="174"/>
      <c r="F24" s="174"/>
      <c r="G24" s="174"/>
      <c r="H24" s="174"/>
      <c r="I24" s="174"/>
      <c r="J24" s="174"/>
      <c r="K24" s="174"/>
      <c r="L24" s="174"/>
      <c r="M24" s="174"/>
      <c r="N24" s="216" t="s">
        <v>100</v>
      </c>
      <c r="P24" s="255"/>
      <c r="R24" s="276"/>
    </row>
    <row r="25" ht="23.25" customHeight="1">
      <c r="A25" s="239"/>
      <c r="B25" s="239"/>
      <c r="C25" s="242" t="s">
        <v>355</v>
      </c>
      <c r="D25" s="174"/>
      <c r="E25" s="174"/>
      <c r="F25" s="174"/>
      <c r="G25" s="174"/>
      <c r="H25" s="174"/>
      <c r="I25" s="174"/>
      <c r="J25" s="174"/>
      <c r="K25" s="174"/>
      <c r="L25" s="174"/>
      <c r="M25" s="174"/>
      <c r="N25" s="234" t="s">
        <v>100</v>
      </c>
      <c r="P25" s="255"/>
    </row>
    <row r="26" ht="21.0" customHeight="1">
      <c r="A26" s="239"/>
      <c r="B26" s="239"/>
      <c r="C26" s="238" t="s">
        <v>356</v>
      </c>
      <c r="D26" s="174"/>
      <c r="E26" s="174"/>
      <c r="F26" s="174"/>
      <c r="G26" s="174"/>
      <c r="H26" s="174"/>
      <c r="I26" s="174"/>
      <c r="J26" s="174"/>
      <c r="K26" s="174"/>
      <c r="L26" s="174"/>
      <c r="M26" s="174"/>
      <c r="N26" s="234" t="s">
        <v>100</v>
      </c>
      <c r="P26" s="255"/>
    </row>
    <row r="27" ht="24.0" customHeight="1">
      <c r="A27" s="239"/>
      <c r="B27" s="239"/>
      <c r="C27" s="238" t="s">
        <v>357</v>
      </c>
      <c r="D27" s="174"/>
      <c r="E27" s="174"/>
      <c r="F27" s="174"/>
      <c r="G27" s="174"/>
      <c r="H27" s="174"/>
      <c r="I27" s="174"/>
      <c r="J27" s="174"/>
      <c r="K27" s="174"/>
      <c r="L27" s="174"/>
      <c r="M27" s="174"/>
      <c r="N27" s="234" t="s">
        <v>100</v>
      </c>
      <c r="P27" s="255"/>
    </row>
    <row r="28" ht="19.5" customHeight="1">
      <c r="A28" s="239"/>
      <c r="B28" s="239"/>
      <c r="C28" s="238" t="s">
        <v>358</v>
      </c>
      <c r="D28" s="174"/>
      <c r="E28" s="174"/>
      <c r="F28" s="174"/>
      <c r="G28" s="174"/>
      <c r="H28" s="174"/>
      <c r="I28" s="174"/>
      <c r="J28" s="174"/>
      <c r="K28" s="174"/>
      <c r="L28" s="174"/>
      <c r="M28" s="174"/>
      <c r="N28" s="216" t="s">
        <v>100</v>
      </c>
      <c r="P28" s="255"/>
    </row>
    <row r="29" ht="18.0" customHeight="1">
      <c r="A29" s="239"/>
      <c r="B29" s="239"/>
      <c r="C29" s="238" t="s">
        <v>359</v>
      </c>
      <c r="D29" s="174"/>
      <c r="E29" s="174"/>
      <c r="F29" s="174"/>
      <c r="G29" s="174"/>
      <c r="H29" s="174"/>
      <c r="I29" s="174"/>
      <c r="J29" s="174"/>
      <c r="K29" s="174"/>
      <c r="L29" s="174"/>
      <c r="M29" s="174"/>
      <c r="N29" s="216" t="s">
        <v>100</v>
      </c>
      <c r="P29" s="48"/>
    </row>
    <row r="30" ht="18.0" customHeight="1">
      <c r="A30" s="239"/>
      <c r="B30" s="239"/>
      <c r="C30" s="232" t="s">
        <v>360</v>
      </c>
      <c r="D30" s="174"/>
      <c r="E30" s="174"/>
      <c r="F30" s="174"/>
      <c r="G30" s="174"/>
      <c r="H30" s="174"/>
      <c r="I30" s="174"/>
      <c r="J30" s="174"/>
      <c r="K30" s="174"/>
      <c r="L30" s="174"/>
      <c r="M30" s="174"/>
      <c r="N30" s="216" t="s">
        <v>100</v>
      </c>
      <c r="O30" s="363"/>
      <c r="P30" s="48"/>
    </row>
    <row r="31" ht="3.0" customHeight="1">
      <c r="A31" s="239"/>
      <c r="B31" s="239"/>
      <c r="C31" s="228"/>
      <c r="D31" s="228"/>
      <c r="E31" s="228"/>
      <c r="F31" s="228"/>
      <c r="G31" s="228"/>
      <c r="H31" s="228"/>
      <c r="I31" s="228"/>
      <c r="J31" s="48"/>
      <c r="K31" s="48"/>
      <c r="L31" s="48"/>
      <c r="M31" s="48"/>
      <c r="N31" s="48"/>
      <c r="P31" s="48"/>
    </row>
    <row r="32" ht="18.75" customHeight="1">
      <c r="A32" s="239"/>
      <c r="B32" s="239"/>
      <c r="C32" s="228"/>
      <c r="D32" s="228"/>
      <c r="E32" s="228"/>
      <c r="F32" s="228"/>
      <c r="G32" s="228"/>
      <c r="H32" s="364" t="s">
        <v>361</v>
      </c>
      <c r="L32" s="360">
        <v>3900.0</v>
      </c>
      <c r="P32" s="365"/>
    </row>
    <row r="33" ht="17.25" customHeight="1">
      <c r="A33" s="239"/>
      <c r="B33" s="239"/>
      <c r="C33" s="48"/>
      <c r="D33" s="48"/>
      <c r="E33" s="48"/>
      <c r="F33" s="48"/>
      <c r="G33" s="48"/>
      <c r="H33" s="361" t="s">
        <v>27</v>
      </c>
      <c r="P33" s="365"/>
    </row>
    <row r="34" ht="6.0" customHeight="1">
      <c r="A34" s="239"/>
      <c r="B34" s="239"/>
      <c r="C34" s="28"/>
      <c r="D34" s="28"/>
      <c r="E34" s="28"/>
      <c r="F34" s="28"/>
      <c r="G34" s="28"/>
      <c r="H34" s="28"/>
      <c r="I34" s="28"/>
      <c r="J34" s="365"/>
      <c r="K34" s="365"/>
      <c r="L34" s="365"/>
      <c r="M34" s="365"/>
      <c r="N34" s="365"/>
      <c r="O34" s="365"/>
      <c r="P34" s="365"/>
    </row>
    <row r="35" ht="35.25" customHeight="1">
      <c r="A35" s="239"/>
      <c r="B35" s="239"/>
      <c r="C35" s="366" t="s">
        <v>362</v>
      </c>
      <c r="L35" s="366"/>
      <c r="M35" s="357" t="s">
        <v>120</v>
      </c>
      <c r="P35" s="289"/>
    </row>
    <row r="36" ht="15.0" customHeight="1">
      <c r="A36" s="239"/>
      <c r="B36" s="239"/>
      <c r="C36" s="294" t="s">
        <v>363</v>
      </c>
      <c r="D36" s="174"/>
      <c r="E36" s="174"/>
      <c r="F36" s="174"/>
      <c r="G36" s="174"/>
      <c r="H36" s="174"/>
      <c r="I36" s="174"/>
      <c r="J36" s="174"/>
      <c r="K36" s="174"/>
      <c r="L36" s="174"/>
      <c r="M36" s="174"/>
      <c r="N36" s="174"/>
      <c r="O36" s="188" t="s">
        <v>100</v>
      </c>
      <c r="P36" s="289"/>
    </row>
    <row r="37" ht="22.5" customHeight="1">
      <c r="A37" s="239"/>
      <c r="B37" s="239"/>
      <c r="C37" s="242" t="s">
        <v>364</v>
      </c>
      <c r="D37" s="174"/>
      <c r="E37" s="174"/>
      <c r="F37" s="174"/>
      <c r="G37" s="174"/>
      <c r="H37" s="174"/>
      <c r="I37" s="174"/>
      <c r="J37" s="174"/>
      <c r="K37" s="174"/>
      <c r="L37" s="174"/>
      <c r="M37" s="174"/>
      <c r="N37" s="174"/>
      <c r="O37" s="188" t="s">
        <v>100</v>
      </c>
      <c r="P37" s="289"/>
    </row>
    <row r="38" ht="22.5" customHeight="1">
      <c r="A38" s="239"/>
      <c r="B38" s="239"/>
      <c r="C38" s="242" t="s">
        <v>170</v>
      </c>
      <c r="D38" s="174"/>
      <c r="E38" s="174"/>
      <c r="F38" s="174"/>
      <c r="G38" s="174"/>
      <c r="H38" s="174"/>
      <c r="I38" s="174"/>
      <c r="J38" s="174"/>
      <c r="K38" s="174"/>
      <c r="L38" s="174"/>
      <c r="M38" s="174"/>
      <c r="N38" s="174"/>
      <c r="O38" s="188" t="s">
        <v>100</v>
      </c>
      <c r="P38" s="289"/>
    </row>
    <row r="39" ht="22.5" customHeight="1">
      <c r="A39" s="239"/>
      <c r="B39" s="239"/>
      <c r="C39" s="238" t="s">
        <v>365</v>
      </c>
      <c r="D39" s="174"/>
      <c r="E39" s="174"/>
      <c r="F39" s="174"/>
      <c r="G39" s="174"/>
      <c r="H39" s="174"/>
      <c r="I39" s="174"/>
      <c r="J39" s="174"/>
      <c r="K39" s="174"/>
      <c r="L39" s="174"/>
      <c r="M39" s="174"/>
      <c r="N39" s="174"/>
      <c r="O39" s="188" t="s">
        <v>100</v>
      </c>
      <c r="P39" s="289"/>
    </row>
    <row r="40" ht="22.5" customHeight="1">
      <c r="A40" s="239"/>
      <c r="B40" s="239"/>
      <c r="C40" s="238" t="s">
        <v>366</v>
      </c>
      <c r="D40" s="174"/>
      <c r="E40" s="174"/>
      <c r="F40" s="174"/>
      <c r="G40" s="174"/>
      <c r="H40" s="174"/>
      <c r="I40" s="174"/>
      <c r="J40" s="174"/>
      <c r="K40" s="174"/>
      <c r="L40" s="174"/>
      <c r="M40" s="174"/>
      <c r="N40" s="174"/>
      <c r="O40" s="188" t="s">
        <v>100</v>
      </c>
      <c r="P40" s="289"/>
    </row>
    <row r="41" ht="22.5" customHeight="1">
      <c r="A41" s="239"/>
      <c r="B41" s="239"/>
      <c r="C41" s="238" t="s">
        <v>367</v>
      </c>
      <c r="D41" s="174"/>
      <c r="E41" s="174"/>
      <c r="F41" s="174"/>
      <c r="G41" s="174"/>
      <c r="H41" s="174"/>
      <c r="I41" s="174"/>
      <c r="J41" s="174"/>
      <c r="K41" s="174"/>
      <c r="L41" s="174"/>
      <c r="M41" s="174"/>
      <c r="N41" s="174"/>
      <c r="O41" s="188" t="s">
        <v>100</v>
      </c>
      <c r="P41" s="289"/>
    </row>
    <row r="42" ht="21.75" customHeight="1">
      <c r="A42" s="239"/>
      <c r="B42" s="239"/>
      <c r="C42" s="242" t="s">
        <v>350</v>
      </c>
      <c r="D42" s="174"/>
      <c r="E42" s="174"/>
      <c r="F42" s="174"/>
      <c r="G42" s="174"/>
      <c r="H42" s="174"/>
      <c r="I42" s="174"/>
      <c r="J42" s="174"/>
      <c r="K42" s="174"/>
      <c r="L42" s="174"/>
      <c r="M42" s="174"/>
      <c r="N42" s="174"/>
      <c r="O42" s="188" t="s">
        <v>100</v>
      </c>
      <c r="P42" s="289"/>
    </row>
    <row r="43" ht="18.0" customHeight="1">
      <c r="A43" s="239"/>
      <c r="B43" s="239"/>
      <c r="C43" s="238" t="s">
        <v>368</v>
      </c>
      <c r="D43" s="174"/>
      <c r="E43" s="174"/>
      <c r="F43" s="174"/>
      <c r="G43" s="174"/>
      <c r="H43" s="174"/>
      <c r="I43" s="174"/>
      <c r="J43" s="174"/>
      <c r="K43" s="174"/>
      <c r="L43" s="174"/>
      <c r="M43" s="174"/>
      <c r="N43" s="174"/>
      <c r="O43" s="188" t="s">
        <v>100</v>
      </c>
      <c r="P43" s="289"/>
    </row>
    <row r="44" ht="21.75" customHeight="1">
      <c r="A44" s="239"/>
      <c r="B44" s="186"/>
      <c r="C44" s="238" t="s">
        <v>369</v>
      </c>
      <c r="D44" s="174"/>
      <c r="E44" s="174"/>
      <c r="F44" s="174"/>
      <c r="G44" s="174"/>
      <c r="H44" s="174"/>
      <c r="I44" s="174"/>
      <c r="J44" s="174"/>
      <c r="K44" s="174"/>
      <c r="L44" s="174"/>
      <c r="M44" s="174"/>
      <c r="N44" s="174"/>
      <c r="O44" s="367" t="s">
        <v>100</v>
      </c>
      <c r="P44" s="186"/>
      <c r="Q44" s="310"/>
      <c r="R44" s="310"/>
    </row>
    <row r="45" ht="21.75" customHeight="1">
      <c r="A45" s="239"/>
      <c r="B45" s="186"/>
      <c r="C45" s="232" t="s">
        <v>370</v>
      </c>
      <c r="D45" s="174"/>
      <c r="E45" s="174"/>
      <c r="F45" s="174"/>
      <c r="G45" s="174"/>
      <c r="H45" s="174"/>
      <c r="I45" s="174"/>
      <c r="J45" s="174"/>
      <c r="K45" s="174"/>
      <c r="L45" s="174"/>
      <c r="M45" s="174"/>
      <c r="N45" s="174"/>
      <c r="O45" s="367" t="s">
        <v>100</v>
      </c>
      <c r="P45" s="186"/>
      <c r="Q45" s="310"/>
      <c r="R45" s="310"/>
    </row>
    <row r="46" ht="4.5" customHeight="1">
      <c r="A46" s="239"/>
      <c r="B46" s="186"/>
      <c r="C46" s="186"/>
      <c r="D46" s="186"/>
      <c r="E46" s="186"/>
      <c r="F46" s="186"/>
      <c r="G46" s="186"/>
      <c r="H46" s="186"/>
      <c r="I46" s="186"/>
      <c r="J46" s="186"/>
      <c r="K46" s="186"/>
      <c r="L46" s="186"/>
      <c r="M46" s="186"/>
      <c r="N46" s="186"/>
      <c r="O46" s="186"/>
      <c r="P46" s="186"/>
      <c r="Q46" s="310"/>
      <c r="R46" s="310"/>
    </row>
    <row r="47" ht="20.25" customHeight="1">
      <c r="A47" s="239"/>
      <c r="B47" s="186"/>
      <c r="C47" s="186"/>
      <c r="D47" s="186"/>
      <c r="E47" s="186"/>
      <c r="F47" s="186"/>
      <c r="G47" s="186"/>
      <c r="H47" s="364" t="s">
        <v>361</v>
      </c>
      <c r="L47" s="360">
        <v>4900.0</v>
      </c>
      <c r="P47" s="186"/>
      <c r="Q47" s="310"/>
      <c r="R47" s="310"/>
    </row>
    <row r="48" ht="11.25" customHeight="1">
      <c r="A48" s="239"/>
      <c r="B48" s="186"/>
      <c r="C48" s="186"/>
      <c r="D48" s="186"/>
      <c r="E48" s="186"/>
      <c r="F48" s="186"/>
      <c r="G48" s="186"/>
      <c r="H48" s="361" t="s">
        <v>27</v>
      </c>
      <c r="P48" s="186"/>
      <c r="Q48" s="310"/>
      <c r="R48" s="310"/>
    </row>
    <row r="49" ht="5.25" customHeight="1">
      <c r="A49" s="239"/>
      <c r="B49" s="186"/>
      <c r="C49" s="186"/>
      <c r="D49" s="186"/>
      <c r="E49" s="186"/>
      <c r="F49" s="186"/>
      <c r="G49" s="186"/>
      <c r="H49" s="186"/>
      <c r="I49" s="186"/>
      <c r="J49" s="186"/>
      <c r="K49" s="186"/>
      <c r="L49" s="186"/>
      <c r="M49" s="186"/>
      <c r="N49" s="186"/>
      <c r="O49" s="186"/>
      <c r="P49" s="186"/>
      <c r="Q49" s="310"/>
      <c r="R49" s="310"/>
    </row>
    <row r="50" ht="9.0" customHeight="1">
      <c r="A50" s="239"/>
      <c r="B50" s="186" t="s">
        <v>371</v>
      </c>
      <c r="Q50" s="310"/>
      <c r="R50" s="310"/>
    </row>
    <row r="51" ht="7.5" customHeight="1">
      <c r="A51" s="239"/>
      <c r="B51" s="239"/>
      <c r="C51" s="239"/>
      <c r="E51" s="74"/>
      <c r="R51" s="310"/>
    </row>
    <row r="52" ht="10.5" customHeight="1">
      <c r="A52" s="88"/>
      <c r="B52" s="89"/>
      <c r="C52" s="89"/>
      <c r="D52" s="89" t="s">
        <v>372</v>
      </c>
      <c r="I52" s="2"/>
      <c r="J52" s="2"/>
      <c r="K52" s="2"/>
      <c r="L52" s="2"/>
      <c r="M52" s="2"/>
      <c r="N52" s="2"/>
      <c r="O52" s="2"/>
      <c r="P52" s="2"/>
      <c r="Q52" s="93"/>
    </row>
    <row r="53" ht="19.5" customHeight="1">
      <c r="A53" s="88"/>
      <c r="B53" s="89"/>
      <c r="C53" s="89"/>
      <c r="I53" s="190" t="s">
        <v>56</v>
      </c>
      <c r="L53" s="316" t="s">
        <v>250</v>
      </c>
      <c r="O53" s="316" t="s">
        <v>58</v>
      </c>
      <c r="Q53" s="94"/>
    </row>
    <row r="54" ht="13.5" customHeight="1">
      <c r="A54" s="88"/>
      <c r="B54" s="89"/>
      <c r="C54" s="89"/>
      <c r="I54" s="89"/>
      <c r="J54" s="192"/>
      <c r="N54" s="192"/>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54">
    <mergeCell ref="O53:P53"/>
    <mergeCell ref="J54:M54"/>
    <mergeCell ref="N54:P54"/>
    <mergeCell ref="C45:N45"/>
    <mergeCell ref="H47:K47"/>
    <mergeCell ref="L47:O48"/>
    <mergeCell ref="H48:K48"/>
    <mergeCell ref="B50:P50"/>
    <mergeCell ref="E51:Q51"/>
    <mergeCell ref="D52:H54"/>
    <mergeCell ref="K2:P2"/>
    <mergeCell ref="K3:P4"/>
    <mergeCell ref="C6:O6"/>
    <mergeCell ref="C7:H7"/>
    <mergeCell ref="M7:O7"/>
    <mergeCell ref="C8:M8"/>
    <mergeCell ref="C9:M9"/>
    <mergeCell ref="C10:M10"/>
    <mergeCell ref="C11:M11"/>
    <mergeCell ref="C12:M12"/>
    <mergeCell ref="H14:K14"/>
    <mergeCell ref="L14:O15"/>
    <mergeCell ref="H15:K15"/>
    <mergeCell ref="N17:O17"/>
    <mergeCell ref="C17:M17"/>
    <mergeCell ref="C18:M18"/>
    <mergeCell ref="C19:M19"/>
    <mergeCell ref="C20:M20"/>
    <mergeCell ref="C21:M21"/>
    <mergeCell ref="C22:M22"/>
    <mergeCell ref="C23:M23"/>
    <mergeCell ref="C24:M24"/>
    <mergeCell ref="C25:M25"/>
    <mergeCell ref="C26:M26"/>
    <mergeCell ref="C27:M27"/>
    <mergeCell ref="C28:M28"/>
    <mergeCell ref="C29:M29"/>
    <mergeCell ref="C30:M30"/>
    <mergeCell ref="H32:K32"/>
    <mergeCell ref="L32:O33"/>
    <mergeCell ref="H33:K33"/>
    <mergeCell ref="C35:K35"/>
    <mergeCell ref="M35:O35"/>
    <mergeCell ref="C36:N36"/>
    <mergeCell ref="C37:N37"/>
    <mergeCell ref="C38:N38"/>
    <mergeCell ref="C39:N39"/>
    <mergeCell ref="C40:N40"/>
    <mergeCell ref="C41:N41"/>
    <mergeCell ref="C42:N42"/>
    <mergeCell ref="C43:N43"/>
    <mergeCell ref="C44:N44"/>
    <mergeCell ref="I53:K53"/>
    <mergeCell ref="L53:N53"/>
  </mergeCells>
  <printOptions gridLines="1" horizontalCentered="1"/>
  <pageMargins bottom="0.0" footer="0.0" header="0.0" left="0.0" right="0.0" top="0.0"/>
  <pageSetup fitToHeight="0" paperSize="5" cellComments="atEnd" orientation="portrait" pageOrder="overThenDown"/>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4.25" customHeight="1">
      <c r="A3" s="1"/>
      <c r="B3" s="1"/>
      <c r="C3" s="1"/>
      <c r="D3" s="1"/>
      <c r="E3" s="1"/>
      <c r="F3" s="1"/>
      <c r="G3" s="1"/>
      <c r="H3" s="1"/>
      <c r="I3" s="1"/>
      <c r="J3" s="1"/>
      <c r="K3" s="5" t="str">
        <f>'FAse 1 Woocommerce'!K3</f>
        <v/>
      </c>
      <c r="Q3" s="4"/>
    </row>
    <row r="4" ht="15.75" customHeight="1">
      <c r="A4" s="1"/>
      <c r="B4" s="1"/>
      <c r="C4" s="1"/>
      <c r="D4" s="1"/>
      <c r="E4" s="1"/>
      <c r="F4" s="1"/>
      <c r="G4" s="1"/>
      <c r="H4" s="1"/>
      <c r="I4" s="1"/>
      <c r="J4" s="1"/>
      <c r="Q4" s="4"/>
    </row>
    <row r="5" ht="18.75" customHeight="1">
      <c r="A5" s="1"/>
      <c r="B5" s="1"/>
      <c r="C5" s="1"/>
      <c r="D5" s="1"/>
      <c r="E5" s="1"/>
      <c r="F5" s="1"/>
      <c r="G5" s="1"/>
      <c r="H5" s="1"/>
      <c r="I5" s="1"/>
      <c r="J5" s="1"/>
      <c r="K5" s="1"/>
      <c r="L5" s="1"/>
      <c r="M5" s="1"/>
      <c r="N5" s="1"/>
      <c r="O5" s="167" t="s">
        <v>373</v>
      </c>
      <c r="P5" s="168">
        <f>'HOJA RESÚMEN 2025'!P5</f>
        <v>45996</v>
      </c>
      <c r="Q5" s="8"/>
    </row>
    <row r="6" ht="32.25" customHeight="1">
      <c r="A6" s="169"/>
      <c r="B6" s="169"/>
      <c r="C6" s="169" t="s">
        <v>24</v>
      </c>
      <c r="P6" s="169"/>
      <c r="Q6" s="169"/>
    </row>
    <row r="7" ht="49.5" customHeight="1">
      <c r="A7" s="27"/>
      <c r="B7" s="27"/>
      <c r="C7" s="27"/>
      <c r="E7" s="170"/>
      <c r="F7" s="170"/>
      <c r="G7" s="170"/>
      <c r="H7" s="170"/>
      <c r="I7" s="170"/>
      <c r="J7" s="170"/>
      <c r="K7" s="170"/>
      <c r="L7" s="170"/>
      <c r="M7" s="170"/>
      <c r="N7" s="170"/>
      <c r="O7" s="170"/>
      <c r="P7" s="170"/>
      <c r="Q7" s="170"/>
    </row>
    <row r="8">
      <c r="A8" s="27"/>
      <c r="B8" s="27"/>
      <c r="C8" s="368" t="s">
        <v>374</v>
      </c>
      <c r="N8" s="369" t="s">
        <v>120</v>
      </c>
    </row>
    <row r="9" ht="13.5" customHeight="1">
      <c r="A9" s="27"/>
      <c r="B9" s="27"/>
      <c r="C9" s="370"/>
      <c r="D9" s="370"/>
      <c r="E9" s="370"/>
      <c r="F9" s="370"/>
      <c r="G9" s="370"/>
      <c r="H9" s="370"/>
      <c r="I9" s="370"/>
      <c r="J9" s="370"/>
      <c r="K9" s="48"/>
      <c r="L9" s="48"/>
      <c r="M9" s="48"/>
      <c r="N9" s="196"/>
      <c r="O9" s="196"/>
    </row>
    <row r="10" ht="39.75" customHeight="1">
      <c r="A10" s="27"/>
      <c r="B10" s="27"/>
      <c r="C10" s="371" t="s">
        <v>375</v>
      </c>
      <c r="D10" s="232"/>
      <c r="E10" s="232"/>
      <c r="F10" s="232"/>
      <c r="G10" s="232"/>
      <c r="H10" s="232"/>
      <c r="I10" s="232"/>
      <c r="J10" s="232"/>
      <c r="K10" s="232"/>
      <c r="L10" s="232"/>
      <c r="M10" s="232"/>
      <c r="N10" s="188" t="s">
        <v>100</v>
      </c>
      <c r="O10" s="177"/>
      <c r="P10" s="177"/>
    </row>
    <row r="11" ht="39.75" customHeight="1">
      <c r="A11" s="27"/>
      <c r="B11" s="27"/>
      <c r="C11" s="371" t="s">
        <v>376</v>
      </c>
      <c r="D11" s="232"/>
      <c r="E11" s="232"/>
      <c r="F11" s="232"/>
      <c r="G11" s="232"/>
      <c r="H11" s="232"/>
      <c r="I11" s="232"/>
      <c r="J11" s="232"/>
      <c r="K11" s="232"/>
      <c r="L11" s="232"/>
      <c r="M11" s="232"/>
      <c r="N11" s="231" t="s">
        <v>100</v>
      </c>
      <c r="O11" s="231"/>
      <c r="P11" s="177"/>
    </row>
    <row r="12" ht="26.25" customHeight="1">
      <c r="A12" s="27"/>
      <c r="B12" s="27"/>
      <c r="C12" s="48"/>
      <c r="D12" s="177"/>
      <c r="E12" s="177"/>
      <c r="F12" s="177"/>
      <c r="G12" s="177"/>
      <c r="H12" s="177"/>
      <c r="I12" s="205"/>
      <c r="J12" s="205"/>
      <c r="K12" s="205"/>
      <c r="L12" s="205"/>
      <c r="M12" s="372"/>
      <c r="N12" s="372"/>
      <c r="O12" s="231"/>
      <c r="P12" s="177"/>
    </row>
    <row r="13" ht="26.25" customHeight="1">
      <c r="A13" s="27"/>
      <c r="B13" s="27"/>
      <c r="C13" s="48"/>
      <c r="D13" s="177"/>
      <c r="E13" s="177"/>
      <c r="F13" s="177"/>
      <c r="G13" s="177"/>
      <c r="H13" s="177"/>
      <c r="I13" s="205" t="s">
        <v>139</v>
      </c>
      <c r="M13" s="373">
        <v>3900.0</v>
      </c>
      <c r="P13" s="177"/>
    </row>
    <row r="14" ht="25.5" customHeight="1">
      <c r="A14" s="27"/>
      <c r="B14" s="27"/>
      <c r="C14" s="48"/>
      <c r="D14" s="177"/>
      <c r="E14" s="177"/>
      <c r="F14" s="177"/>
      <c r="G14" s="177"/>
      <c r="H14" s="177"/>
      <c r="I14" s="207" t="s">
        <v>27</v>
      </c>
      <c r="P14" s="177"/>
    </row>
    <row r="17" ht="25.5" customHeight="1"/>
    <row r="19">
      <c r="A19" s="27"/>
      <c r="B19" s="27"/>
      <c r="C19" s="193" t="s">
        <v>377</v>
      </c>
      <c r="N19" s="194" t="s">
        <v>120</v>
      </c>
    </row>
    <row r="20" ht="13.5" customHeight="1">
      <c r="A20" s="27"/>
      <c r="B20" s="27"/>
      <c r="C20" s="195"/>
      <c r="D20" s="195"/>
      <c r="E20" s="195"/>
      <c r="F20" s="195"/>
      <c r="G20" s="195"/>
      <c r="H20" s="195"/>
      <c r="I20" s="195"/>
      <c r="J20" s="195"/>
      <c r="K20" s="48"/>
      <c r="L20" s="48"/>
      <c r="M20" s="48"/>
      <c r="N20" s="196"/>
      <c r="O20" s="196"/>
    </row>
    <row r="21" ht="39.75" customHeight="1">
      <c r="A21" s="27"/>
      <c r="B21" s="27"/>
      <c r="C21" s="371" t="s">
        <v>378</v>
      </c>
      <c r="D21" s="232"/>
      <c r="E21" s="232"/>
      <c r="F21" s="232"/>
      <c r="G21" s="232"/>
      <c r="H21" s="232"/>
      <c r="I21" s="232"/>
      <c r="J21" s="232"/>
      <c r="K21" s="232"/>
      <c r="L21" s="232"/>
      <c r="M21" s="232"/>
      <c r="N21" s="231" t="s">
        <v>100</v>
      </c>
      <c r="O21" s="177"/>
      <c r="P21" s="177"/>
    </row>
    <row r="22" ht="39.75" customHeight="1">
      <c r="A22" s="27"/>
      <c r="B22" s="27"/>
      <c r="C22" s="371" t="s">
        <v>379</v>
      </c>
      <c r="D22" s="232"/>
      <c r="E22" s="232"/>
      <c r="F22" s="232"/>
      <c r="G22" s="232"/>
      <c r="H22" s="232"/>
      <c r="I22" s="232"/>
      <c r="J22" s="232"/>
      <c r="K22" s="232"/>
      <c r="L22" s="232"/>
      <c r="M22" s="232"/>
      <c r="N22" s="231" t="s">
        <v>100</v>
      </c>
      <c r="O22" s="231"/>
      <c r="P22" s="177"/>
    </row>
    <row r="23" ht="26.25" customHeight="1">
      <c r="A23" s="27"/>
      <c r="B23" s="27"/>
      <c r="C23" s="48"/>
      <c r="D23" s="177"/>
      <c r="E23" s="177"/>
      <c r="F23" s="177"/>
      <c r="G23" s="177"/>
      <c r="H23" s="177"/>
      <c r="I23" s="205"/>
      <c r="J23" s="205"/>
      <c r="K23" s="205"/>
      <c r="L23" s="205"/>
      <c r="M23" s="372"/>
      <c r="N23" s="372"/>
      <c r="O23" s="231"/>
      <c r="P23" s="177"/>
    </row>
    <row r="24" ht="26.25" customHeight="1">
      <c r="A24" s="27"/>
      <c r="B24" s="27"/>
      <c r="C24" s="48"/>
      <c r="D24" s="177"/>
      <c r="E24" s="177"/>
      <c r="F24" s="177"/>
      <c r="G24" s="177"/>
      <c r="H24" s="177"/>
      <c r="I24" s="205" t="s">
        <v>139</v>
      </c>
      <c r="M24" s="373">
        <v>3500.0</v>
      </c>
      <c r="P24" s="177"/>
    </row>
    <row r="25" ht="25.5" customHeight="1">
      <c r="A25" s="27"/>
      <c r="B25" s="27"/>
      <c r="C25" s="48"/>
      <c r="D25" s="177"/>
      <c r="E25" s="177"/>
      <c r="F25" s="177"/>
      <c r="G25" s="177"/>
      <c r="H25" s="177"/>
      <c r="I25" s="207" t="s">
        <v>27</v>
      </c>
      <c r="P25" s="177"/>
    </row>
    <row r="26" ht="18.0" customHeight="1">
      <c r="A26" s="27"/>
      <c r="B26" s="27"/>
      <c r="C26" s="27"/>
      <c r="D26" s="48"/>
      <c r="L26" s="183"/>
      <c r="M26" s="183"/>
      <c r="N26" s="183"/>
      <c r="O26" s="183"/>
      <c r="P26" s="182"/>
      <c r="Q26" s="182"/>
    </row>
    <row r="27" ht="18.0" customHeight="1">
      <c r="A27" s="27"/>
      <c r="B27" s="27"/>
      <c r="C27" s="27"/>
      <c r="D27" s="48"/>
      <c r="L27" s="183"/>
      <c r="M27" s="183"/>
      <c r="N27" s="183"/>
      <c r="O27" s="183"/>
      <c r="P27" s="182"/>
      <c r="Q27" s="182"/>
    </row>
    <row r="28" ht="21.75" customHeight="1">
      <c r="A28" s="27"/>
      <c r="B28" s="27"/>
      <c r="C28" s="27"/>
      <c r="G28" s="184"/>
      <c r="H28" s="185"/>
      <c r="I28" s="185"/>
      <c r="J28" s="185"/>
      <c r="K28" s="185"/>
      <c r="L28" s="185"/>
      <c r="M28" s="185"/>
      <c r="N28" s="185"/>
      <c r="O28" s="185"/>
      <c r="P28" s="185"/>
    </row>
    <row r="29" ht="184.5" customHeight="1">
      <c r="A29" s="27"/>
      <c r="B29" s="27"/>
      <c r="C29" s="27"/>
      <c r="G29" s="184"/>
      <c r="H29" s="185"/>
      <c r="I29" s="185"/>
      <c r="J29" s="185"/>
      <c r="K29" s="185"/>
      <c r="L29" s="185"/>
      <c r="M29" s="185"/>
      <c r="N29" s="185"/>
      <c r="O29" s="185"/>
      <c r="P29" s="185"/>
    </row>
    <row r="30" ht="22.5" customHeight="1">
      <c r="A30" s="186" t="s">
        <v>380</v>
      </c>
    </row>
    <row r="31" ht="23.25" customHeight="1">
      <c r="A31" s="27"/>
      <c r="B31" s="27"/>
      <c r="C31" s="27"/>
      <c r="E31" s="187"/>
      <c r="I31" s="48"/>
      <c r="J31" s="48"/>
      <c r="K31" s="187"/>
      <c r="N31" s="188"/>
      <c r="O31" s="188"/>
    </row>
    <row r="32" ht="15.75" customHeight="1">
      <c r="A32" s="2"/>
      <c r="B32" s="89"/>
      <c r="C32" s="89" t="s">
        <v>115</v>
      </c>
      <c r="H32" s="2"/>
      <c r="I32" s="2"/>
      <c r="J32" s="2"/>
      <c r="K32" s="2"/>
      <c r="L32" s="2"/>
      <c r="M32" s="2"/>
      <c r="N32" s="2"/>
      <c r="O32" s="2"/>
      <c r="P32" s="2"/>
      <c r="Q32" s="93"/>
    </row>
    <row r="33" ht="12.75" customHeight="1">
      <c r="A33" s="88"/>
      <c r="B33" s="89"/>
      <c r="H33" s="190" t="s">
        <v>56</v>
      </c>
      <c r="L33" s="191" t="s">
        <v>116</v>
      </c>
      <c r="P33" s="191" t="s">
        <v>117</v>
      </c>
    </row>
    <row r="34" ht="19.5" customHeight="1">
      <c r="A34" s="88"/>
      <c r="B34" s="89"/>
      <c r="H34" s="89"/>
      <c r="I34" s="89"/>
      <c r="J34" s="192"/>
      <c r="K34" s="192"/>
      <c r="L34" s="192"/>
      <c r="M34" s="192"/>
      <c r="N34" s="192"/>
      <c r="Q34" s="88"/>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21">
    <mergeCell ref="K2:P2"/>
    <mergeCell ref="K3:P4"/>
    <mergeCell ref="C6:O6"/>
    <mergeCell ref="C8:M8"/>
    <mergeCell ref="N8:O8"/>
    <mergeCell ref="I13:L13"/>
    <mergeCell ref="M13:O14"/>
    <mergeCell ref="E31:H31"/>
    <mergeCell ref="K31:M31"/>
    <mergeCell ref="C32:G34"/>
    <mergeCell ref="H33:K33"/>
    <mergeCell ref="L33:O33"/>
    <mergeCell ref="P33:Q33"/>
    <mergeCell ref="N34:P34"/>
    <mergeCell ref="I14:L14"/>
    <mergeCell ref="C19:M19"/>
    <mergeCell ref="N19:O19"/>
    <mergeCell ref="I24:L24"/>
    <mergeCell ref="M24:O25"/>
    <mergeCell ref="I25:L25"/>
    <mergeCell ref="A30:Q30"/>
  </mergeCells>
  <printOptions gridLines="1" horizontalCentered="1"/>
  <pageMargins bottom="0.0" footer="0.0" header="0.0" left="0.0" right="0.0" top="0.0"/>
  <pageSetup fitToHeight="0" cellComments="atEnd" orientation="portrait"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'FAse 1 Woocommerce.'!K2</f>
        <v>Cliente:</v>
      </c>
      <c r="Q2" s="4"/>
    </row>
    <row r="3" ht="15.75" customHeight="1">
      <c r="A3" s="1"/>
      <c r="B3" s="1"/>
      <c r="C3" s="1"/>
      <c r="D3" s="1"/>
      <c r="E3" s="1"/>
      <c r="F3" s="1"/>
      <c r="G3" s="1"/>
      <c r="H3" s="1"/>
      <c r="I3" s="1"/>
      <c r="J3" s="1"/>
      <c r="K3" s="5" t="str">
        <f>'HOJA RESÚMEN 2025'!K32</f>
        <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167" t="s">
        <v>381</v>
      </c>
      <c r="P5" s="168">
        <f>'HOJA RESÚMEN 2025'!P5</f>
        <v>45996</v>
      </c>
      <c r="Q5" s="8"/>
    </row>
    <row r="6" ht="35.25" customHeight="1">
      <c r="A6" s="169"/>
      <c r="B6" s="169"/>
      <c r="C6" s="169" t="s">
        <v>25</v>
      </c>
      <c r="P6" s="169"/>
      <c r="Q6" s="169"/>
    </row>
    <row r="7" ht="19.5" customHeight="1">
      <c r="A7" s="27"/>
      <c r="B7" s="27"/>
      <c r="C7" s="27"/>
    </row>
    <row r="8" ht="24.0" customHeight="1">
      <c r="A8" s="27"/>
      <c r="B8" s="27"/>
      <c r="C8" s="171"/>
      <c r="D8" s="171"/>
      <c r="E8" s="171"/>
      <c r="F8" s="171"/>
      <c r="G8" s="171"/>
      <c r="H8" s="171"/>
      <c r="I8" s="171"/>
      <c r="J8" s="171"/>
      <c r="K8" s="171"/>
      <c r="L8" s="171"/>
      <c r="M8" s="171"/>
      <c r="N8" s="171"/>
    </row>
    <row r="9" ht="37.5" customHeight="1">
      <c r="A9" s="27"/>
      <c r="B9" s="27"/>
      <c r="C9" s="171" t="s">
        <v>382</v>
      </c>
      <c r="K9" s="210"/>
      <c r="L9" s="210"/>
      <c r="M9" s="209" t="s">
        <v>341</v>
      </c>
    </row>
    <row r="10" ht="25.5" customHeight="1">
      <c r="A10" s="27"/>
      <c r="B10" s="27"/>
      <c r="C10" s="338" t="s">
        <v>383</v>
      </c>
      <c r="D10" s="174"/>
      <c r="E10" s="174"/>
      <c r="F10" s="174"/>
      <c r="G10" s="174"/>
      <c r="H10" s="174"/>
      <c r="I10" s="174"/>
      <c r="J10" s="174"/>
      <c r="K10" s="174"/>
      <c r="L10" s="174"/>
      <c r="M10" s="174"/>
      <c r="N10" s="174"/>
      <c r="O10" s="172" t="s">
        <v>100</v>
      </c>
    </row>
    <row r="11" ht="30.0" customHeight="1">
      <c r="A11" s="27"/>
      <c r="B11" s="27"/>
      <c r="C11" s="338" t="s">
        <v>384</v>
      </c>
      <c r="D11" s="174"/>
      <c r="E11" s="174"/>
      <c r="F11" s="174"/>
      <c r="G11" s="174"/>
      <c r="H11" s="174"/>
      <c r="I11" s="174"/>
      <c r="J11" s="174"/>
      <c r="K11" s="174"/>
      <c r="L11" s="174"/>
      <c r="M11" s="174"/>
      <c r="N11" s="174"/>
      <c r="O11" s="172" t="s">
        <v>100</v>
      </c>
    </row>
    <row r="12" ht="28.5" customHeight="1">
      <c r="A12" s="27"/>
      <c r="B12" s="27"/>
      <c r="C12" s="338" t="s">
        <v>385</v>
      </c>
      <c r="D12" s="174"/>
      <c r="E12" s="174"/>
      <c r="F12" s="174"/>
      <c r="G12" s="174"/>
      <c r="H12" s="174"/>
      <c r="I12" s="174"/>
      <c r="J12" s="174"/>
      <c r="K12" s="174"/>
      <c r="L12" s="174"/>
      <c r="M12" s="174"/>
      <c r="N12" s="174"/>
      <c r="O12" s="172" t="s">
        <v>100</v>
      </c>
    </row>
    <row r="13" ht="28.5" customHeight="1">
      <c r="A13" s="27"/>
      <c r="B13" s="27"/>
      <c r="C13" s="338" t="s">
        <v>386</v>
      </c>
      <c r="D13" s="174"/>
      <c r="E13" s="174"/>
      <c r="F13" s="174"/>
      <c r="G13" s="174"/>
      <c r="H13" s="174"/>
      <c r="I13" s="174"/>
      <c r="J13" s="174"/>
      <c r="K13" s="174"/>
      <c r="L13" s="174"/>
      <c r="M13" s="174"/>
      <c r="N13" s="174"/>
      <c r="O13" s="172" t="s">
        <v>100</v>
      </c>
    </row>
    <row r="14" ht="28.5" customHeight="1">
      <c r="A14" s="27"/>
      <c r="B14" s="27"/>
      <c r="C14" s="338" t="s">
        <v>387</v>
      </c>
      <c r="D14" s="174"/>
      <c r="E14" s="174"/>
      <c r="F14" s="174"/>
      <c r="G14" s="174"/>
      <c r="H14" s="174"/>
      <c r="I14" s="174"/>
      <c r="J14" s="174"/>
      <c r="K14" s="174"/>
      <c r="L14" s="174"/>
      <c r="M14" s="174"/>
      <c r="N14" s="174"/>
      <c r="O14" s="172" t="s">
        <v>100</v>
      </c>
    </row>
    <row r="15" ht="28.5" customHeight="1">
      <c r="A15" s="27"/>
      <c r="B15" s="27"/>
      <c r="C15" s="338" t="s">
        <v>388</v>
      </c>
      <c r="D15" s="174"/>
      <c r="E15" s="174"/>
      <c r="F15" s="174"/>
      <c r="G15" s="174"/>
      <c r="H15" s="174"/>
      <c r="I15" s="174"/>
      <c r="J15" s="174"/>
      <c r="K15" s="174"/>
      <c r="L15" s="174"/>
      <c r="M15" s="174"/>
      <c r="N15" s="174"/>
      <c r="O15" s="172" t="s">
        <v>100</v>
      </c>
    </row>
    <row r="16" ht="28.5" customHeight="1">
      <c r="A16" s="27"/>
      <c r="B16" s="27"/>
      <c r="C16" s="338" t="s">
        <v>389</v>
      </c>
      <c r="D16" s="174"/>
      <c r="E16" s="174"/>
      <c r="F16" s="174"/>
      <c r="G16" s="174"/>
      <c r="H16" s="174"/>
      <c r="I16" s="174"/>
      <c r="J16" s="174"/>
      <c r="K16" s="174"/>
      <c r="L16" s="174"/>
      <c r="M16" s="174"/>
      <c r="N16" s="174"/>
      <c r="O16" s="172" t="s">
        <v>100</v>
      </c>
    </row>
    <row r="17" ht="28.5" customHeight="1">
      <c r="A17" s="27"/>
      <c r="B17" s="27"/>
      <c r="C17" s="338" t="s">
        <v>390</v>
      </c>
      <c r="D17" s="174"/>
      <c r="E17" s="174"/>
      <c r="F17" s="174"/>
      <c r="G17" s="174"/>
      <c r="H17" s="174"/>
      <c r="I17" s="174"/>
      <c r="J17" s="174"/>
      <c r="K17" s="174"/>
      <c r="L17" s="174"/>
      <c r="M17" s="174"/>
      <c r="N17" s="174"/>
      <c r="O17" s="172" t="s">
        <v>100</v>
      </c>
    </row>
    <row r="18" ht="33.0" customHeight="1">
      <c r="A18" s="27"/>
      <c r="B18" s="27"/>
      <c r="C18" s="374"/>
      <c r="D18" s="374"/>
      <c r="E18" s="374"/>
      <c r="F18" s="374"/>
      <c r="G18" s="374"/>
      <c r="H18" s="374"/>
      <c r="I18" s="374"/>
      <c r="J18" s="374"/>
      <c r="K18" s="374"/>
      <c r="L18" s="375"/>
      <c r="M18" s="376"/>
      <c r="N18" s="376"/>
      <c r="O18" s="376"/>
    </row>
    <row r="19" ht="24.0" customHeight="1">
      <c r="A19" s="27"/>
      <c r="B19" s="27"/>
      <c r="C19" s="374"/>
      <c r="D19" s="374"/>
      <c r="E19" s="374"/>
      <c r="F19" s="374"/>
      <c r="G19" s="374"/>
      <c r="H19" s="377" t="s">
        <v>391</v>
      </c>
      <c r="L19" s="378">
        <v>25000.0</v>
      </c>
    </row>
    <row r="20" ht="24.0" customHeight="1">
      <c r="A20" s="27"/>
      <c r="B20" s="27"/>
      <c r="C20" s="374"/>
      <c r="D20" s="374"/>
      <c r="E20" s="374"/>
      <c r="F20" s="374"/>
      <c r="G20" s="374"/>
      <c r="H20" s="379" t="s">
        <v>27</v>
      </c>
    </row>
    <row r="21">
      <c r="A21" s="27"/>
      <c r="B21" s="27"/>
      <c r="C21" s="374"/>
      <c r="D21" s="374"/>
      <c r="E21" s="374"/>
      <c r="F21" s="374"/>
      <c r="G21" s="374"/>
      <c r="H21" s="374"/>
      <c r="I21" s="374"/>
      <c r="J21" s="374"/>
      <c r="K21" s="374"/>
      <c r="L21" s="375"/>
      <c r="M21" s="376"/>
      <c r="N21" s="376"/>
      <c r="O21" s="376"/>
    </row>
    <row r="22" ht="37.5" customHeight="1">
      <c r="A22" s="27"/>
      <c r="B22" s="27"/>
      <c r="C22" s="374" t="s">
        <v>392</v>
      </c>
    </row>
    <row r="23" ht="33.75" customHeight="1">
      <c r="A23" s="27"/>
      <c r="B23" s="27"/>
      <c r="C23" s="338" t="s">
        <v>393</v>
      </c>
      <c r="D23" s="174"/>
      <c r="E23" s="174"/>
      <c r="F23" s="174"/>
      <c r="G23" s="174"/>
      <c r="H23" s="174"/>
      <c r="I23" s="174"/>
      <c r="J23" s="174"/>
      <c r="K23" s="174"/>
      <c r="L23" s="174"/>
      <c r="M23" s="174"/>
      <c r="N23" s="245"/>
      <c r="O23" s="269" t="s">
        <v>100</v>
      </c>
    </row>
    <row r="24" ht="33.75" customHeight="1">
      <c r="A24" s="27"/>
      <c r="B24" s="27"/>
      <c r="C24" s="380" t="s">
        <v>394</v>
      </c>
      <c r="D24" s="174"/>
      <c r="E24" s="174"/>
      <c r="F24" s="174"/>
      <c r="G24" s="174"/>
      <c r="H24" s="174"/>
      <c r="I24" s="174"/>
      <c r="J24" s="174"/>
      <c r="K24" s="174"/>
      <c r="L24" s="174"/>
      <c r="M24" s="174"/>
      <c r="N24" s="245"/>
      <c r="O24" s="255" t="s">
        <v>100</v>
      </c>
    </row>
    <row r="25" ht="33.75" customHeight="1">
      <c r="A25" s="27"/>
      <c r="B25" s="27"/>
      <c r="C25" s="338" t="s">
        <v>395</v>
      </c>
      <c r="D25" s="174"/>
      <c r="E25" s="174"/>
      <c r="F25" s="174"/>
      <c r="G25" s="174"/>
      <c r="H25" s="174"/>
      <c r="I25" s="174"/>
      <c r="J25" s="174"/>
      <c r="K25" s="174"/>
      <c r="L25" s="174"/>
      <c r="M25" s="174"/>
      <c r="N25" s="245"/>
      <c r="O25" s="255" t="s">
        <v>100</v>
      </c>
    </row>
    <row r="26" ht="33.75" customHeight="1">
      <c r="A26" s="27"/>
      <c r="B26" s="27"/>
      <c r="C26" s="380" t="s">
        <v>396</v>
      </c>
      <c r="D26" s="174"/>
      <c r="E26" s="174"/>
      <c r="F26" s="174"/>
      <c r="G26" s="174"/>
      <c r="H26" s="174"/>
      <c r="I26" s="174"/>
      <c r="J26" s="174"/>
      <c r="K26" s="174"/>
      <c r="L26" s="174"/>
      <c r="M26" s="174"/>
      <c r="N26" s="245"/>
      <c r="O26" s="255" t="s">
        <v>100</v>
      </c>
    </row>
    <row r="27" ht="33.75" customHeight="1">
      <c r="A27" s="27"/>
      <c r="B27" s="27"/>
      <c r="C27" s="380" t="s">
        <v>397</v>
      </c>
      <c r="D27" s="174"/>
      <c r="E27" s="174"/>
      <c r="F27" s="174"/>
      <c r="G27" s="174"/>
      <c r="H27" s="174"/>
      <c r="I27" s="174"/>
      <c r="J27" s="174"/>
      <c r="K27" s="174"/>
      <c r="L27" s="174"/>
      <c r="M27" s="174"/>
      <c r="N27" s="245"/>
      <c r="O27" s="255" t="s">
        <v>100</v>
      </c>
    </row>
    <row r="28" ht="33.75" customHeight="1">
      <c r="A28" s="27"/>
      <c r="B28" s="27"/>
      <c r="C28" s="380" t="s">
        <v>398</v>
      </c>
      <c r="D28" s="174"/>
      <c r="E28" s="174"/>
      <c r="F28" s="174"/>
      <c r="G28" s="174"/>
      <c r="H28" s="174"/>
      <c r="I28" s="174"/>
      <c r="J28" s="174"/>
      <c r="K28" s="174"/>
      <c r="L28" s="174"/>
      <c r="M28" s="174"/>
      <c r="N28" s="245"/>
      <c r="O28" s="381" t="s">
        <v>100</v>
      </c>
    </row>
    <row r="29" ht="35.25" customHeight="1">
      <c r="A29" s="27"/>
      <c r="B29" s="27"/>
      <c r="C29" s="210"/>
      <c r="D29" s="210"/>
      <c r="E29" s="210"/>
      <c r="F29" s="210"/>
      <c r="G29" s="210"/>
      <c r="H29" s="160"/>
      <c r="I29" s="160"/>
      <c r="J29" s="160"/>
      <c r="K29" s="160"/>
      <c r="L29" s="196"/>
      <c r="M29" s="196"/>
      <c r="N29" s="196"/>
      <c r="O29" s="196"/>
    </row>
    <row r="30" ht="21.75" customHeight="1">
      <c r="A30" s="27"/>
      <c r="B30" s="27"/>
      <c r="C30" s="210"/>
      <c r="D30" s="210"/>
      <c r="E30" s="210"/>
      <c r="F30" s="210"/>
      <c r="G30" s="210"/>
      <c r="H30" s="382" t="s">
        <v>399</v>
      </c>
      <c r="L30" s="383">
        <v>25000.0</v>
      </c>
    </row>
    <row r="31" ht="20.25" customHeight="1">
      <c r="A31" s="27"/>
      <c r="B31" s="27"/>
      <c r="C31" s="210"/>
      <c r="D31" s="210"/>
      <c r="E31" s="210"/>
      <c r="F31" s="210"/>
      <c r="G31" s="210"/>
      <c r="H31" s="379" t="s">
        <v>27</v>
      </c>
      <c r="P31" s="375"/>
    </row>
    <row r="32" ht="15.75" customHeight="1">
      <c r="A32" s="27"/>
      <c r="B32" s="27"/>
      <c r="C32" s="171"/>
      <c r="D32" s="171"/>
      <c r="E32" s="171"/>
      <c r="F32" s="171"/>
      <c r="G32" s="171"/>
      <c r="H32" s="171"/>
      <c r="I32" s="171"/>
      <c r="J32" s="171"/>
      <c r="K32" s="171"/>
      <c r="L32" s="171"/>
      <c r="M32" s="171"/>
      <c r="N32" s="171"/>
      <c r="O32" s="171"/>
    </row>
    <row r="33" ht="22.5" customHeight="1">
      <c r="A33" s="27"/>
      <c r="B33" s="27"/>
      <c r="C33" s="27"/>
      <c r="D33" s="48"/>
      <c r="F33" s="185"/>
      <c r="G33" s="185"/>
      <c r="H33" s="185"/>
      <c r="I33" s="185"/>
      <c r="J33" s="185"/>
      <c r="K33" s="185"/>
      <c r="L33" s="185"/>
      <c r="M33" s="185"/>
      <c r="N33" s="185"/>
    </row>
    <row r="34" ht="22.5" customHeight="1">
      <c r="A34" s="27"/>
      <c r="B34" s="186" t="s">
        <v>400</v>
      </c>
      <c r="Q34" s="186"/>
      <c r="R34" s="186"/>
    </row>
    <row r="35" ht="15.75" customHeight="1">
      <c r="A35" s="27"/>
      <c r="B35" s="27"/>
      <c r="C35" s="27"/>
      <c r="H35" s="185"/>
      <c r="I35" s="185"/>
      <c r="J35" s="185"/>
      <c r="K35" s="185"/>
      <c r="L35" s="185"/>
      <c r="M35" s="185"/>
      <c r="N35" s="185"/>
      <c r="O35" s="185"/>
      <c r="P35" s="188"/>
    </row>
    <row r="36" ht="15.75" customHeight="1">
      <c r="A36" s="2"/>
      <c r="B36" s="89"/>
      <c r="C36" s="89" t="s">
        <v>115</v>
      </c>
      <c r="H36" s="2"/>
      <c r="I36" s="2"/>
      <c r="J36" s="2"/>
      <c r="K36" s="2"/>
      <c r="L36" s="2"/>
      <c r="M36" s="2"/>
      <c r="N36" s="2"/>
      <c r="O36" s="2"/>
      <c r="P36" s="2"/>
      <c r="Q36" s="93"/>
    </row>
    <row r="37" ht="19.5" customHeight="1">
      <c r="A37" s="88"/>
      <c r="B37" s="89"/>
      <c r="H37" s="190" t="s">
        <v>56</v>
      </c>
      <c r="L37" s="191" t="s">
        <v>116</v>
      </c>
      <c r="P37" s="191" t="s">
        <v>117</v>
      </c>
    </row>
    <row r="38" ht="15.75" customHeight="1">
      <c r="A38" s="88"/>
      <c r="B38" s="89"/>
      <c r="H38" s="89"/>
      <c r="I38" s="89"/>
      <c r="J38" s="192"/>
      <c r="K38" s="192"/>
      <c r="L38" s="192"/>
      <c r="M38" s="192"/>
      <c r="N38" s="192"/>
      <c r="Q38" s="88"/>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sheetData>
  <mergeCells count="32">
    <mergeCell ref="K2:P2"/>
    <mergeCell ref="K3:P4"/>
    <mergeCell ref="C6:O6"/>
    <mergeCell ref="C9:J9"/>
    <mergeCell ref="M9:O9"/>
    <mergeCell ref="C10:N10"/>
    <mergeCell ref="C11:N11"/>
    <mergeCell ref="H19:K19"/>
    <mergeCell ref="H20:K20"/>
    <mergeCell ref="C12:N12"/>
    <mergeCell ref="C13:N13"/>
    <mergeCell ref="C14:N14"/>
    <mergeCell ref="C15:N15"/>
    <mergeCell ref="C16:N16"/>
    <mergeCell ref="C17:N17"/>
    <mergeCell ref="L19:O20"/>
    <mergeCell ref="C22:O22"/>
    <mergeCell ref="C23:M23"/>
    <mergeCell ref="C24:M24"/>
    <mergeCell ref="C25:M25"/>
    <mergeCell ref="C26:M26"/>
    <mergeCell ref="C27:M27"/>
    <mergeCell ref="C28:M28"/>
    <mergeCell ref="P37:Q37"/>
    <mergeCell ref="N38:P38"/>
    <mergeCell ref="H30:K30"/>
    <mergeCell ref="L30:O31"/>
    <mergeCell ref="H31:K31"/>
    <mergeCell ref="B34:P34"/>
    <mergeCell ref="C36:G38"/>
    <mergeCell ref="H37:K37"/>
    <mergeCell ref="L37:O37"/>
  </mergeCells>
  <printOptions gridLines="1" horizontalCentered="1"/>
  <pageMargins bottom="0.0" footer="0.0" header="0.0" left="0.0" right="0.0" top="0.0"/>
  <pageSetup fitToHeight="0" cellComments="atEnd" orientation="portrait" pageOrder="overThenDown"/>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2" width="7.75"/>
    <col customWidth="1" min="13" max="13" width="6.63"/>
    <col customWidth="1" min="14" max="14" width="6.25"/>
    <col customWidth="1" min="15" max="15" width="7.5"/>
    <col customWidth="1" min="16" max="16" width="9.75"/>
    <col customWidth="1" min="17" max="17" width="9.8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en Ecommerce'!I2</f>
        <v>Cliente:</v>
      </c>
      <c r="Q2" s="4"/>
    </row>
    <row r="3" ht="15.75" customHeight="1">
      <c r="A3" s="1"/>
      <c r="B3" s="1"/>
      <c r="C3" s="1"/>
      <c r="D3" s="1"/>
      <c r="E3" s="1"/>
      <c r="F3" s="1"/>
      <c r="G3" s="1"/>
      <c r="H3" s="1"/>
      <c r="I3" s="1"/>
      <c r="J3" s="1"/>
      <c r="K3" s="5" t="str">
        <f>'FAse 1 Woocommerce'!K3</f>
        <v/>
      </c>
      <c r="Q3" s="4"/>
    </row>
    <row r="4" ht="14.25" customHeight="1">
      <c r="A4" s="1"/>
      <c r="B4" s="1"/>
      <c r="C4" s="1"/>
      <c r="D4" s="1"/>
      <c r="E4" s="1"/>
      <c r="F4" s="1"/>
      <c r="G4" s="1"/>
      <c r="H4" s="1"/>
      <c r="I4" s="1"/>
      <c r="J4" s="1"/>
      <c r="Q4" s="4"/>
    </row>
    <row r="5" ht="22.5" customHeight="1">
      <c r="A5" s="1"/>
      <c r="B5" s="1"/>
      <c r="C5" s="1"/>
      <c r="D5" s="1"/>
      <c r="E5" s="1"/>
      <c r="F5" s="1"/>
      <c r="G5" s="1"/>
      <c r="H5" s="1"/>
      <c r="I5" s="1"/>
      <c r="J5" s="1"/>
      <c r="K5" s="1"/>
      <c r="L5" s="1"/>
      <c r="M5" s="1"/>
      <c r="N5" s="1"/>
      <c r="O5" s="167" t="s">
        <v>401</v>
      </c>
      <c r="P5" s="168">
        <f>'HOJA RESÚMEN 2025'!P5</f>
        <v>45996</v>
      </c>
      <c r="Q5" s="8"/>
    </row>
    <row r="6" ht="33.0" customHeight="1">
      <c r="A6" s="169"/>
      <c r="B6" s="169"/>
      <c r="C6" s="169" t="s">
        <v>25</v>
      </c>
      <c r="P6" s="169"/>
      <c r="Q6" s="169"/>
    </row>
    <row r="7" ht="15.75" customHeight="1">
      <c r="A7" s="27"/>
      <c r="B7" s="27"/>
      <c r="C7" s="27"/>
      <c r="J7" s="384"/>
      <c r="K7" s="384"/>
      <c r="L7" s="384"/>
      <c r="M7" s="384"/>
      <c r="N7" s="384"/>
      <c r="O7" s="384"/>
      <c r="P7" s="384"/>
      <c r="Q7" s="384"/>
    </row>
    <row r="8" ht="19.5" customHeight="1">
      <c r="A8" s="27"/>
      <c r="B8" s="27"/>
      <c r="C8" s="27"/>
    </row>
    <row r="9" ht="21.75" customHeight="1">
      <c r="A9" s="27"/>
      <c r="B9" s="27"/>
      <c r="C9" s="27"/>
    </row>
    <row r="10" ht="15.75" customHeight="1">
      <c r="A10" s="27"/>
      <c r="B10" s="27"/>
      <c r="C10" s="171" t="s">
        <v>402</v>
      </c>
      <c r="M10" s="194" t="s">
        <v>120</v>
      </c>
    </row>
    <row r="11" ht="15.75" customHeight="1">
      <c r="A11" s="27"/>
      <c r="B11" s="27"/>
    </row>
    <row r="12" ht="34.5" customHeight="1">
      <c r="A12" s="27"/>
      <c r="B12" s="27"/>
      <c r="C12" s="235" t="s">
        <v>403</v>
      </c>
      <c r="D12" s="174"/>
      <c r="E12" s="174"/>
      <c r="F12" s="174"/>
      <c r="G12" s="174"/>
      <c r="H12" s="174"/>
      <c r="I12" s="174"/>
      <c r="J12" s="174"/>
      <c r="K12" s="174"/>
      <c r="L12" s="174"/>
      <c r="M12" s="174"/>
      <c r="N12" s="174"/>
      <c r="O12" s="385">
        <v>3.0</v>
      </c>
    </row>
    <row r="13" ht="34.5" customHeight="1">
      <c r="A13" s="27"/>
      <c r="B13" s="27"/>
      <c r="C13" s="235" t="s">
        <v>404</v>
      </c>
      <c r="D13" s="174"/>
      <c r="E13" s="174"/>
      <c r="F13" s="174"/>
      <c r="G13" s="174"/>
      <c r="H13" s="174"/>
      <c r="I13" s="174"/>
      <c r="J13" s="174"/>
      <c r="K13" s="174"/>
      <c r="L13" s="174"/>
      <c r="M13" s="174"/>
      <c r="N13" s="174"/>
      <c r="O13" s="255" t="s">
        <v>100</v>
      </c>
    </row>
    <row r="14" ht="34.5" customHeight="1">
      <c r="A14" s="27"/>
      <c r="B14" s="27"/>
      <c r="C14" s="235" t="s">
        <v>405</v>
      </c>
      <c r="D14" s="174"/>
      <c r="E14" s="174"/>
      <c r="F14" s="174"/>
      <c r="G14" s="174"/>
      <c r="H14" s="174"/>
      <c r="I14" s="174"/>
      <c r="J14" s="174"/>
      <c r="K14" s="174"/>
      <c r="L14" s="174"/>
      <c r="M14" s="174"/>
      <c r="N14" s="174"/>
      <c r="O14" s="255" t="s">
        <v>100</v>
      </c>
    </row>
    <row r="15" ht="34.5" customHeight="1">
      <c r="A15" s="27"/>
      <c r="B15" s="27"/>
      <c r="C15" s="242" t="s">
        <v>406</v>
      </c>
      <c r="D15" s="174"/>
      <c r="E15" s="174"/>
      <c r="F15" s="174"/>
      <c r="G15" s="174"/>
      <c r="H15" s="174"/>
      <c r="I15" s="174"/>
      <c r="J15" s="174"/>
      <c r="K15" s="174"/>
      <c r="L15" s="174"/>
      <c r="M15" s="174"/>
      <c r="N15" s="174"/>
      <c r="O15" s="48" t="s">
        <v>100</v>
      </c>
    </row>
    <row r="16" ht="34.5" customHeight="1">
      <c r="A16" s="27"/>
      <c r="B16" s="27"/>
      <c r="C16" s="233" t="s">
        <v>407</v>
      </c>
      <c r="D16" s="174"/>
      <c r="E16" s="174"/>
      <c r="F16" s="174"/>
      <c r="G16" s="174"/>
      <c r="H16" s="174"/>
      <c r="I16" s="174"/>
      <c r="J16" s="174"/>
      <c r="K16" s="174"/>
      <c r="L16" s="174"/>
      <c r="M16" s="174"/>
      <c r="N16" s="174"/>
      <c r="O16" s="386" t="s">
        <v>100</v>
      </c>
    </row>
    <row r="17" ht="37.5" customHeight="1">
      <c r="A17" s="27"/>
      <c r="B17" s="27"/>
      <c r="C17" s="48"/>
      <c r="D17" s="48"/>
      <c r="E17" s="48"/>
      <c r="F17" s="48"/>
      <c r="G17" s="48"/>
      <c r="H17" s="120"/>
      <c r="I17" s="120"/>
      <c r="J17" s="120"/>
      <c r="K17" s="120"/>
      <c r="L17" s="120"/>
      <c r="M17" s="387"/>
      <c r="N17" s="387"/>
      <c r="O17" s="387"/>
    </row>
    <row r="18" ht="24.75" customHeight="1">
      <c r="A18" s="27"/>
      <c r="B18" s="27"/>
      <c r="C18" s="48"/>
      <c r="D18" s="48"/>
      <c r="E18" s="48"/>
      <c r="F18" s="48"/>
      <c r="G18" s="48"/>
      <c r="H18" s="388" t="s">
        <v>408</v>
      </c>
      <c r="L18" s="360">
        <v>2900.0</v>
      </c>
    </row>
    <row r="19" ht="19.5" customHeight="1">
      <c r="A19" s="27"/>
      <c r="B19" s="27"/>
      <c r="C19" s="48"/>
      <c r="D19" s="48"/>
      <c r="E19" s="48"/>
      <c r="F19" s="48"/>
      <c r="G19" s="48"/>
      <c r="H19" s="389" t="s">
        <v>27</v>
      </c>
    </row>
    <row r="20" ht="33.0" customHeight="1">
      <c r="A20" s="27"/>
      <c r="B20" s="27"/>
      <c r="C20" s="332"/>
      <c r="D20" s="332"/>
      <c r="E20" s="332"/>
      <c r="F20" s="332"/>
      <c r="G20" s="332"/>
      <c r="H20" s="332"/>
      <c r="I20" s="332"/>
      <c r="J20" s="332"/>
      <c r="K20" s="332"/>
      <c r="L20" s="332"/>
      <c r="M20" s="332"/>
      <c r="N20" s="332"/>
      <c r="O20" s="332"/>
    </row>
    <row r="21" ht="36.0" customHeight="1">
      <c r="A21" s="27"/>
      <c r="B21" s="27"/>
      <c r="C21" s="332"/>
      <c r="D21" s="332"/>
      <c r="E21" s="332"/>
      <c r="F21" s="332"/>
      <c r="G21" s="332"/>
      <c r="H21" s="332"/>
      <c r="I21" s="332"/>
      <c r="J21" s="332"/>
      <c r="K21" s="332"/>
      <c r="L21" s="332"/>
      <c r="M21" s="332"/>
      <c r="N21" s="332"/>
      <c r="O21" s="332"/>
    </row>
    <row r="22" ht="29.25" customHeight="1">
      <c r="A22" s="27"/>
      <c r="B22" s="27"/>
      <c r="C22" s="171" t="s">
        <v>409</v>
      </c>
      <c r="N22" s="390" t="s">
        <v>120</v>
      </c>
    </row>
    <row r="23" ht="39.0" customHeight="1">
      <c r="A23" s="27"/>
      <c r="B23" s="27"/>
      <c r="C23" s="242" t="s">
        <v>410</v>
      </c>
      <c r="D23" s="174"/>
      <c r="E23" s="174"/>
      <c r="F23" s="174"/>
      <c r="G23" s="174"/>
      <c r="H23" s="174"/>
      <c r="I23" s="174"/>
      <c r="J23" s="174"/>
      <c r="K23" s="174"/>
      <c r="L23" s="174"/>
      <c r="M23" s="174"/>
      <c r="N23" s="174"/>
      <c r="O23" s="391">
        <v>1.0</v>
      </c>
    </row>
    <row r="24" ht="39.0" customHeight="1">
      <c r="A24" s="27"/>
      <c r="B24" s="27"/>
      <c r="C24" s="242" t="s">
        <v>411</v>
      </c>
      <c r="D24" s="174"/>
      <c r="E24" s="174"/>
      <c r="F24" s="174"/>
      <c r="G24" s="174"/>
      <c r="H24" s="174"/>
      <c r="I24" s="174"/>
      <c r="J24" s="174"/>
      <c r="K24" s="174"/>
      <c r="L24" s="174"/>
      <c r="M24" s="174"/>
      <c r="N24" s="174"/>
      <c r="O24" s="48" t="s">
        <v>100</v>
      </c>
    </row>
    <row r="25" ht="39.0" customHeight="1">
      <c r="A25" s="27"/>
      <c r="B25" s="27"/>
      <c r="C25" s="242" t="s">
        <v>412</v>
      </c>
      <c r="D25" s="174"/>
      <c r="E25" s="174"/>
      <c r="F25" s="174"/>
      <c r="G25" s="174"/>
      <c r="H25" s="174"/>
      <c r="I25" s="174"/>
      <c r="J25" s="174"/>
      <c r="K25" s="174"/>
      <c r="L25" s="174"/>
      <c r="M25" s="174"/>
      <c r="N25" s="174"/>
      <c r="O25" s="48" t="s">
        <v>100</v>
      </c>
    </row>
    <row r="26" ht="39.0" customHeight="1">
      <c r="A26" s="27"/>
      <c r="B26" s="27"/>
      <c r="C26" s="242" t="s">
        <v>413</v>
      </c>
      <c r="D26" s="174"/>
      <c r="E26" s="174"/>
      <c r="F26" s="174"/>
      <c r="G26" s="174"/>
      <c r="H26" s="174"/>
      <c r="I26" s="174"/>
      <c r="J26" s="174"/>
      <c r="K26" s="174"/>
      <c r="L26" s="174"/>
      <c r="M26" s="174"/>
      <c r="N26" s="174"/>
      <c r="O26" s="48" t="s">
        <v>100</v>
      </c>
    </row>
    <row r="27" ht="39.0" customHeight="1">
      <c r="A27" s="27"/>
      <c r="B27" s="27"/>
      <c r="C27" s="233" t="s">
        <v>414</v>
      </c>
      <c r="D27" s="174"/>
      <c r="E27" s="174"/>
      <c r="F27" s="174"/>
      <c r="G27" s="174"/>
      <c r="H27" s="174"/>
      <c r="I27" s="174"/>
      <c r="J27" s="174"/>
      <c r="K27" s="174"/>
      <c r="L27" s="174"/>
      <c r="M27" s="174"/>
      <c r="N27" s="174"/>
      <c r="O27" s="386" t="s">
        <v>100</v>
      </c>
    </row>
    <row r="28" ht="15.75" customHeight="1">
      <c r="A28" s="27"/>
      <c r="B28" s="27"/>
      <c r="C28" s="255"/>
      <c r="D28" s="255"/>
      <c r="E28" s="255"/>
      <c r="F28" s="255"/>
      <c r="G28" s="255"/>
      <c r="H28" s="120"/>
      <c r="I28" s="120"/>
      <c r="J28" s="120"/>
      <c r="K28" s="120"/>
      <c r="L28" s="120"/>
      <c r="M28" s="387"/>
      <c r="N28" s="387"/>
      <c r="O28" s="387"/>
    </row>
    <row r="29" ht="21.0" customHeight="1">
      <c r="A29" s="27"/>
      <c r="B29" s="27"/>
      <c r="C29" s="255"/>
      <c r="D29" s="255"/>
      <c r="E29" s="255"/>
      <c r="F29" s="255"/>
      <c r="G29" s="255"/>
      <c r="H29" s="392"/>
      <c r="I29" s="392"/>
      <c r="J29" s="392"/>
      <c r="K29" s="392"/>
      <c r="L29" s="392"/>
      <c r="M29" s="392"/>
      <c r="N29" s="392"/>
      <c r="O29" s="392"/>
    </row>
    <row r="30" ht="23.25" customHeight="1">
      <c r="A30" s="27"/>
      <c r="B30" s="27"/>
      <c r="C30" s="255"/>
      <c r="D30" s="255"/>
      <c r="E30" s="255"/>
      <c r="F30" s="255"/>
      <c r="G30" s="255"/>
      <c r="H30" s="392" t="s">
        <v>192</v>
      </c>
      <c r="L30" s="360">
        <v>3900.0</v>
      </c>
    </row>
    <row r="31" ht="15.75" customHeight="1">
      <c r="A31" s="27"/>
      <c r="B31" s="27"/>
      <c r="C31" s="27"/>
      <c r="D31" s="48"/>
      <c r="H31" s="389" t="s">
        <v>27</v>
      </c>
    </row>
    <row r="32" ht="15.75" customHeight="1">
      <c r="A32" s="27"/>
      <c r="B32" s="27"/>
      <c r="C32" s="27"/>
      <c r="D32" s="48"/>
    </row>
    <row r="33" ht="16.5" customHeight="1">
      <c r="A33" s="27"/>
      <c r="B33" s="27"/>
      <c r="C33" s="27"/>
      <c r="D33" s="48"/>
    </row>
    <row r="34" ht="15.75" customHeight="1">
      <c r="A34" s="27"/>
      <c r="B34" s="27"/>
      <c r="C34" s="27"/>
      <c r="D34" s="48"/>
    </row>
    <row r="35" ht="22.5" customHeight="1">
      <c r="A35" s="27"/>
      <c r="B35" s="186" t="s">
        <v>415</v>
      </c>
      <c r="Q35" s="186"/>
      <c r="R35" s="186"/>
    </row>
    <row r="36" ht="15.75" customHeight="1">
      <c r="A36" s="27"/>
      <c r="B36" s="27"/>
      <c r="C36" s="27"/>
      <c r="H36" s="185"/>
      <c r="I36" s="185"/>
      <c r="J36" s="185"/>
      <c r="K36" s="185"/>
      <c r="L36" s="185"/>
      <c r="M36" s="185"/>
      <c r="N36" s="185"/>
      <c r="O36" s="185"/>
      <c r="P36" s="188"/>
    </row>
    <row r="37" ht="15.75" customHeight="1">
      <c r="A37" s="2"/>
      <c r="B37" s="89"/>
      <c r="C37" s="89" t="s">
        <v>115</v>
      </c>
      <c r="H37" s="2"/>
      <c r="I37" s="2"/>
      <c r="J37" s="2"/>
      <c r="K37" s="2"/>
      <c r="L37" s="2"/>
      <c r="M37" s="2"/>
      <c r="N37" s="2"/>
      <c r="O37" s="2"/>
      <c r="P37" s="2"/>
      <c r="Q37" s="93"/>
    </row>
    <row r="38" ht="19.5" customHeight="1">
      <c r="A38" s="88"/>
      <c r="B38" s="89"/>
      <c r="H38" s="190" t="s">
        <v>56</v>
      </c>
      <c r="L38" s="191" t="s">
        <v>116</v>
      </c>
      <c r="P38" s="191" t="s">
        <v>117</v>
      </c>
    </row>
    <row r="39" ht="15.75" customHeight="1">
      <c r="A39" s="88"/>
      <c r="B39" s="89"/>
      <c r="H39" s="89"/>
      <c r="I39" s="89"/>
      <c r="J39" s="192"/>
      <c r="K39" s="192"/>
      <c r="L39" s="192"/>
      <c r="M39" s="192"/>
      <c r="N39" s="192"/>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9">
    <mergeCell ref="K2:P2"/>
    <mergeCell ref="K3:P4"/>
    <mergeCell ref="C6:O6"/>
    <mergeCell ref="C10:L11"/>
    <mergeCell ref="M10:O11"/>
    <mergeCell ref="C12:N12"/>
    <mergeCell ref="C13:N13"/>
    <mergeCell ref="C14:N14"/>
    <mergeCell ref="C15:N15"/>
    <mergeCell ref="C16:N16"/>
    <mergeCell ref="H18:K18"/>
    <mergeCell ref="L18:O19"/>
    <mergeCell ref="H19:K19"/>
    <mergeCell ref="N22:O22"/>
    <mergeCell ref="H30:K30"/>
    <mergeCell ref="H31:K31"/>
    <mergeCell ref="B35:P35"/>
    <mergeCell ref="C37:G39"/>
    <mergeCell ref="H38:K38"/>
    <mergeCell ref="L38:O38"/>
    <mergeCell ref="P38:Q38"/>
    <mergeCell ref="N39:P39"/>
    <mergeCell ref="C22:M22"/>
    <mergeCell ref="C23:N23"/>
    <mergeCell ref="C24:N24"/>
    <mergeCell ref="C25:N25"/>
    <mergeCell ref="C26:N26"/>
    <mergeCell ref="C27:N27"/>
    <mergeCell ref="L30:O31"/>
  </mergeCells>
  <printOptions gridLines="1" horizontalCentered="1"/>
  <pageMargins bottom="0.0" footer="0.0" header="0.0" left="0.0" right="0.0" top="0.0"/>
  <pageSetup fitToHeight="0" cellComments="atEnd" orientation="portrait"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5"/>
    <col customWidth="1" min="2" max="7" width="6.63"/>
    <col customWidth="1" min="8" max="8" width="9.5"/>
    <col customWidth="1" min="9" max="9" width="8.63"/>
    <col customWidth="1" min="10" max="10" width="9.5"/>
    <col customWidth="1" min="11" max="11" width="10.25"/>
    <col customWidth="1" min="12" max="12" width="9.25"/>
    <col customWidth="1" min="13" max="13" width="9.0"/>
    <col customWidth="1" min="14" max="14" width="10.13"/>
    <col customWidth="1" min="15" max="15" width="8.63"/>
    <col customWidth="1" min="16" max="16" width="9.88"/>
  </cols>
  <sheetData>
    <row r="1" ht="11.25" customHeight="1">
      <c r="A1" s="393"/>
      <c r="B1" s="393"/>
      <c r="C1" s="393"/>
      <c r="D1" s="393"/>
      <c r="E1" s="393"/>
      <c r="F1" s="393"/>
      <c r="G1" s="393"/>
      <c r="H1" s="393"/>
      <c r="I1" s="393"/>
      <c r="J1" s="393"/>
      <c r="K1" s="393"/>
      <c r="L1" s="393"/>
      <c r="M1" s="393"/>
      <c r="N1" s="393"/>
      <c r="O1" s="393"/>
      <c r="P1" s="394"/>
    </row>
    <row r="2" ht="15.75" customHeight="1">
      <c r="A2" s="393"/>
      <c r="B2" s="393"/>
      <c r="C2" s="393"/>
      <c r="D2" s="393"/>
      <c r="E2" s="393"/>
      <c r="F2" s="393"/>
      <c r="G2" s="393"/>
      <c r="H2" s="393"/>
      <c r="I2" s="393"/>
      <c r="J2" s="393"/>
      <c r="K2" s="167" t="str">
        <f>'HOJA RESÚMEN 2025'!K2</f>
        <v>Cliente:</v>
      </c>
      <c r="P2" s="395"/>
    </row>
    <row r="3" ht="15.75" customHeight="1">
      <c r="A3" s="393"/>
      <c r="B3" s="393"/>
      <c r="C3" s="393"/>
      <c r="D3" s="393"/>
      <c r="E3" s="393"/>
      <c r="F3" s="393"/>
      <c r="G3" s="393"/>
      <c r="H3" s="393"/>
      <c r="I3" s="393"/>
      <c r="J3" s="393"/>
      <c r="K3" s="396" t="str">
        <f>'HOJA RESÚMEN 2025'!K3</f>
        <v/>
      </c>
      <c r="P3" s="395"/>
    </row>
    <row r="4" ht="15.75" customHeight="1">
      <c r="A4" s="393"/>
      <c r="B4" s="393"/>
      <c r="C4" s="393"/>
      <c r="D4" s="397"/>
      <c r="E4" s="393"/>
      <c r="F4" s="393"/>
      <c r="G4" s="393"/>
      <c r="H4" s="393"/>
      <c r="I4" s="393"/>
      <c r="J4" s="393"/>
      <c r="P4" s="395"/>
    </row>
    <row r="5" ht="15.75" customHeight="1">
      <c r="A5" s="393"/>
      <c r="B5" s="393"/>
      <c r="C5" s="393"/>
      <c r="D5" s="393"/>
      <c r="E5" s="393"/>
      <c r="F5" s="393"/>
      <c r="G5" s="393"/>
      <c r="H5" s="393"/>
      <c r="I5" s="393"/>
      <c r="J5" s="393"/>
      <c r="K5" s="393"/>
      <c r="L5" s="393"/>
      <c r="M5" s="393"/>
      <c r="N5" s="167" t="s">
        <v>416</v>
      </c>
      <c r="O5" s="398">
        <f>'Auditoria de Google y Metas Ads'!P5</f>
        <v>45996</v>
      </c>
    </row>
    <row r="6" ht="21.0" customHeight="1">
      <c r="A6" s="399"/>
      <c r="B6" s="399"/>
      <c r="C6" s="169" t="s">
        <v>417</v>
      </c>
      <c r="P6" s="399"/>
    </row>
    <row r="7" ht="21.75" customHeight="1">
      <c r="A7" s="120"/>
      <c r="B7" s="400"/>
      <c r="C7" s="401"/>
      <c r="D7" s="401"/>
      <c r="E7" s="401"/>
      <c r="F7" s="401"/>
      <c r="G7" s="402"/>
      <c r="H7" s="403" t="s">
        <v>418</v>
      </c>
      <c r="I7" s="402"/>
      <c r="J7" s="403" t="s">
        <v>419</v>
      </c>
      <c r="K7" s="402"/>
      <c r="L7" s="403" t="s">
        <v>420</v>
      </c>
      <c r="M7" s="402"/>
      <c r="N7" s="403" t="s">
        <v>421</v>
      </c>
      <c r="O7" s="402"/>
    </row>
    <row r="8" ht="20.25" customHeight="1">
      <c r="A8" s="120"/>
      <c r="B8" s="404" t="s">
        <v>422</v>
      </c>
      <c r="C8" s="405"/>
      <c r="D8" s="405"/>
      <c r="E8" s="405"/>
      <c r="F8" s="405"/>
      <c r="G8" s="406"/>
      <c r="H8" s="407" t="s">
        <v>423</v>
      </c>
      <c r="I8" s="406"/>
      <c r="J8" s="407" t="s">
        <v>423</v>
      </c>
      <c r="K8" s="406"/>
      <c r="L8" s="407" t="s">
        <v>423</v>
      </c>
      <c r="M8" s="406"/>
      <c r="N8" s="407" t="s">
        <v>423</v>
      </c>
      <c r="O8" s="406"/>
    </row>
    <row r="9" ht="20.25" customHeight="1">
      <c r="A9" s="120"/>
      <c r="B9" s="404" t="s">
        <v>424</v>
      </c>
      <c r="C9" s="405"/>
      <c r="D9" s="405"/>
      <c r="E9" s="405"/>
      <c r="F9" s="405"/>
      <c r="G9" s="406"/>
      <c r="H9" s="407" t="s">
        <v>423</v>
      </c>
      <c r="I9" s="406"/>
      <c r="J9" s="407" t="s">
        <v>423</v>
      </c>
      <c r="K9" s="406"/>
      <c r="L9" s="407" t="s">
        <v>423</v>
      </c>
      <c r="M9" s="406"/>
      <c r="N9" s="407" t="s">
        <v>423</v>
      </c>
      <c r="O9" s="406"/>
    </row>
    <row r="10" ht="20.25" customHeight="1">
      <c r="A10" s="120"/>
      <c r="B10" s="404" t="s">
        <v>425</v>
      </c>
      <c r="C10" s="405"/>
      <c r="D10" s="405"/>
      <c r="E10" s="405"/>
      <c r="F10" s="405"/>
      <c r="G10" s="406"/>
      <c r="H10" s="407">
        <v>2.0</v>
      </c>
      <c r="I10" s="406"/>
      <c r="J10" s="407">
        <v>10.0</v>
      </c>
      <c r="K10" s="406"/>
      <c r="L10" s="407">
        <v>15.0</v>
      </c>
      <c r="M10" s="406"/>
      <c r="N10" s="407">
        <v>20.0</v>
      </c>
      <c r="O10" s="406"/>
    </row>
    <row r="11" ht="20.25" customHeight="1">
      <c r="A11" s="120"/>
      <c r="B11" s="404" t="s">
        <v>426</v>
      </c>
      <c r="C11" s="405"/>
      <c r="D11" s="405"/>
      <c r="E11" s="405"/>
      <c r="F11" s="405"/>
      <c r="G11" s="406"/>
      <c r="H11" s="407" t="s">
        <v>427</v>
      </c>
      <c r="I11" s="406"/>
      <c r="J11" s="407" t="s">
        <v>428</v>
      </c>
      <c r="K11" s="406"/>
      <c r="L11" s="407" t="s">
        <v>429</v>
      </c>
      <c r="M11" s="406"/>
      <c r="N11" s="407" t="s">
        <v>430</v>
      </c>
      <c r="O11" s="406"/>
    </row>
    <row r="12" ht="20.25" customHeight="1">
      <c r="A12" s="120"/>
      <c r="B12" s="404" t="s">
        <v>431</v>
      </c>
      <c r="C12" s="405"/>
      <c r="D12" s="405"/>
      <c r="E12" s="405"/>
      <c r="F12" s="405"/>
      <c r="G12" s="406"/>
      <c r="H12" s="407" t="s">
        <v>423</v>
      </c>
      <c r="I12" s="406"/>
      <c r="J12" s="407" t="s">
        <v>423</v>
      </c>
      <c r="K12" s="406"/>
      <c r="L12" s="407" t="s">
        <v>423</v>
      </c>
      <c r="M12" s="406"/>
      <c r="N12" s="407" t="s">
        <v>423</v>
      </c>
      <c r="O12" s="406"/>
    </row>
    <row r="13" ht="20.25" customHeight="1">
      <c r="A13" s="120"/>
      <c r="B13" s="404" t="s">
        <v>432</v>
      </c>
      <c r="C13" s="405"/>
      <c r="D13" s="405"/>
      <c r="E13" s="405"/>
      <c r="F13" s="405"/>
      <c r="G13" s="406"/>
      <c r="H13" s="407" t="s">
        <v>433</v>
      </c>
      <c r="I13" s="406"/>
      <c r="J13" s="407" t="s">
        <v>434</v>
      </c>
      <c r="K13" s="406"/>
      <c r="L13" s="407" t="s">
        <v>434</v>
      </c>
      <c r="M13" s="406"/>
      <c r="N13" s="407" t="s">
        <v>434</v>
      </c>
      <c r="O13" s="406"/>
    </row>
    <row r="14" ht="20.25" customHeight="1">
      <c r="A14" s="120"/>
      <c r="B14" s="404" t="s">
        <v>435</v>
      </c>
      <c r="C14" s="405"/>
      <c r="D14" s="405"/>
      <c r="E14" s="405"/>
      <c r="F14" s="405"/>
      <c r="G14" s="406"/>
      <c r="H14" s="407" t="s">
        <v>433</v>
      </c>
      <c r="I14" s="406"/>
      <c r="J14" s="407" t="s">
        <v>434</v>
      </c>
      <c r="K14" s="406"/>
      <c r="L14" s="407" t="s">
        <v>434</v>
      </c>
      <c r="M14" s="406"/>
      <c r="N14" s="407" t="s">
        <v>434</v>
      </c>
      <c r="O14" s="406"/>
    </row>
    <row r="15" ht="20.25" customHeight="1">
      <c r="A15" s="120"/>
      <c r="B15" s="404" t="s">
        <v>436</v>
      </c>
      <c r="C15" s="405"/>
      <c r="D15" s="405"/>
      <c r="E15" s="405"/>
      <c r="F15" s="405"/>
      <c r="G15" s="406"/>
      <c r="H15" s="407" t="s">
        <v>433</v>
      </c>
      <c r="I15" s="406"/>
      <c r="J15" s="407" t="s">
        <v>434</v>
      </c>
      <c r="K15" s="406"/>
      <c r="L15" s="407" t="s">
        <v>434</v>
      </c>
      <c r="M15" s="406"/>
      <c r="N15" s="407" t="s">
        <v>434</v>
      </c>
      <c r="O15" s="406"/>
    </row>
    <row r="16" ht="20.25" customHeight="1">
      <c r="A16" s="120"/>
      <c r="B16" s="404" t="s">
        <v>437</v>
      </c>
      <c r="C16" s="405"/>
      <c r="D16" s="405"/>
      <c r="E16" s="405"/>
      <c r="F16" s="405"/>
      <c r="G16" s="406"/>
      <c r="H16" s="407" t="s">
        <v>433</v>
      </c>
      <c r="I16" s="406"/>
      <c r="J16" s="407" t="s">
        <v>434</v>
      </c>
      <c r="K16" s="406"/>
      <c r="L16" s="407" t="s">
        <v>434</v>
      </c>
      <c r="M16" s="406"/>
      <c r="N16" s="407" t="s">
        <v>434</v>
      </c>
      <c r="O16" s="406"/>
    </row>
    <row r="17" ht="20.25" customHeight="1">
      <c r="A17" s="120"/>
      <c r="B17" s="404" t="s">
        <v>438</v>
      </c>
      <c r="C17" s="405"/>
      <c r="D17" s="405"/>
      <c r="E17" s="405"/>
      <c r="F17" s="405"/>
      <c r="G17" s="406"/>
      <c r="H17" s="407" t="s">
        <v>439</v>
      </c>
      <c r="I17" s="406"/>
      <c r="J17" s="407" t="s">
        <v>434</v>
      </c>
      <c r="K17" s="406"/>
      <c r="L17" s="407" t="s">
        <v>434</v>
      </c>
      <c r="M17" s="406"/>
      <c r="N17" s="407" t="s">
        <v>434</v>
      </c>
      <c r="O17" s="406"/>
    </row>
    <row r="18" ht="20.25" customHeight="1">
      <c r="A18" s="120"/>
      <c r="B18" s="404" t="s">
        <v>440</v>
      </c>
      <c r="C18" s="405"/>
      <c r="D18" s="405"/>
      <c r="E18" s="405"/>
      <c r="F18" s="405"/>
      <c r="G18" s="406"/>
      <c r="H18" s="407" t="s">
        <v>439</v>
      </c>
      <c r="I18" s="406"/>
      <c r="J18" s="407" t="s">
        <v>434</v>
      </c>
      <c r="K18" s="406"/>
      <c r="L18" s="407" t="s">
        <v>434</v>
      </c>
      <c r="M18" s="406"/>
      <c r="N18" s="407" t="s">
        <v>434</v>
      </c>
      <c r="O18" s="406"/>
    </row>
    <row r="19" ht="20.25" customHeight="1">
      <c r="A19" s="120"/>
      <c r="B19" s="404" t="s">
        <v>441</v>
      </c>
      <c r="C19" s="405"/>
      <c r="D19" s="405"/>
      <c r="E19" s="405"/>
      <c r="F19" s="405"/>
      <c r="G19" s="406"/>
      <c r="H19" s="407" t="s">
        <v>423</v>
      </c>
      <c r="I19" s="406"/>
      <c r="J19" s="407" t="s">
        <v>423</v>
      </c>
      <c r="K19" s="406"/>
      <c r="L19" s="407" t="s">
        <v>423</v>
      </c>
      <c r="M19" s="406"/>
      <c r="N19" s="407" t="s">
        <v>423</v>
      </c>
      <c r="O19" s="406"/>
    </row>
    <row r="20" ht="20.25" customHeight="1">
      <c r="A20" s="120"/>
      <c r="B20" s="404" t="s">
        <v>442</v>
      </c>
      <c r="C20" s="405"/>
      <c r="D20" s="405"/>
      <c r="E20" s="405"/>
      <c r="F20" s="405"/>
      <c r="G20" s="406"/>
      <c r="H20" s="407" t="s">
        <v>433</v>
      </c>
      <c r="I20" s="406"/>
      <c r="J20" s="407" t="s">
        <v>434</v>
      </c>
      <c r="K20" s="406"/>
      <c r="L20" s="407" t="s">
        <v>434</v>
      </c>
      <c r="M20" s="406"/>
      <c r="N20" s="407" t="s">
        <v>434</v>
      </c>
      <c r="O20" s="406"/>
    </row>
    <row r="21" ht="20.25" customHeight="1">
      <c r="A21" s="120"/>
      <c r="B21" s="404" t="s">
        <v>443</v>
      </c>
      <c r="C21" s="405"/>
      <c r="D21" s="405"/>
      <c r="E21" s="405"/>
      <c r="F21" s="405"/>
      <c r="G21" s="406"/>
      <c r="H21" s="407" t="s">
        <v>433</v>
      </c>
      <c r="I21" s="406"/>
      <c r="J21" s="407" t="s">
        <v>434</v>
      </c>
      <c r="K21" s="406"/>
      <c r="L21" s="407" t="s">
        <v>434</v>
      </c>
      <c r="M21" s="406"/>
      <c r="N21" s="407" t="s">
        <v>434</v>
      </c>
      <c r="O21" s="406"/>
    </row>
    <row r="22" ht="20.25" customHeight="1">
      <c r="A22" s="120"/>
      <c r="B22" s="404" t="s">
        <v>444</v>
      </c>
      <c r="C22" s="405"/>
      <c r="D22" s="405"/>
      <c r="E22" s="405"/>
      <c r="F22" s="405"/>
      <c r="G22" s="406"/>
      <c r="H22" s="407" t="s">
        <v>433</v>
      </c>
      <c r="I22" s="406"/>
      <c r="J22" s="407" t="s">
        <v>434</v>
      </c>
      <c r="K22" s="406"/>
      <c r="L22" s="407" t="s">
        <v>434</v>
      </c>
      <c r="M22" s="406"/>
      <c r="N22" s="407" t="s">
        <v>434</v>
      </c>
      <c r="O22" s="406"/>
    </row>
    <row r="23" ht="20.25" customHeight="1">
      <c r="A23" s="120"/>
      <c r="B23" s="404" t="s">
        <v>445</v>
      </c>
      <c r="C23" s="405"/>
      <c r="D23" s="405"/>
      <c r="E23" s="405"/>
      <c r="F23" s="405"/>
      <c r="G23" s="406"/>
      <c r="H23" s="408" t="s">
        <v>446</v>
      </c>
      <c r="I23" s="406"/>
      <c r="J23" s="407" t="s">
        <v>428</v>
      </c>
      <c r="K23" s="406"/>
      <c r="L23" s="408" t="s">
        <v>447</v>
      </c>
      <c r="M23" s="406"/>
      <c r="N23" s="408" t="s">
        <v>448</v>
      </c>
      <c r="O23" s="406"/>
    </row>
    <row r="24" ht="20.25" customHeight="1">
      <c r="A24" s="120"/>
      <c r="B24" s="404" t="s">
        <v>449</v>
      </c>
      <c r="C24" s="405"/>
      <c r="D24" s="405"/>
      <c r="E24" s="405"/>
      <c r="F24" s="405"/>
      <c r="G24" s="406"/>
      <c r="H24" s="407" t="s">
        <v>433</v>
      </c>
      <c r="I24" s="406"/>
      <c r="J24" s="407" t="s">
        <v>434</v>
      </c>
      <c r="K24" s="406"/>
      <c r="L24" s="407" t="s">
        <v>434</v>
      </c>
      <c r="M24" s="406"/>
      <c r="N24" s="407" t="s">
        <v>434</v>
      </c>
      <c r="O24" s="406"/>
    </row>
    <row r="25" ht="20.25" customHeight="1">
      <c r="A25" s="120"/>
      <c r="B25" s="404" t="s">
        <v>450</v>
      </c>
      <c r="C25" s="405"/>
      <c r="D25" s="405"/>
      <c r="E25" s="405"/>
      <c r="F25" s="405"/>
      <c r="G25" s="406"/>
      <c r="H25" s="407" t="s">
        <v>433</v>
      </c>
      <c r="I25" s="406"/>
      <c r="J25" s="407" t="s">
        <v>434</v>
      </c>
      <c r="K25" s="406"/>
      <c r="L25" s="407" t="s">
        <v>434</v>
      </c>
      <c r="M25" s="406"/>
      <c r="N25" s="407" t="s">
        <v>434</v>
      </c>
      <c r="O25" s="406"/>
    </row>
    <row r="26" ht="20.25" customHeight="1">
      <c r="A26" s="120"/>
      <c r="B26" s="404" t="s">
        <v>451</v>
      </c>
      <c r="C26" s="405"/>
      <c r="D26" s="405"/>
      <c r="E26" s="405"/>
      <c r="F26" s="405"/>
      <c r="G26" s="406"/>
      <c r="H26" s="407" t="s">
        <v>439</v>
      </c>
      <c r="I26" s="406"/>
      <c r="J26" s="407" t="s">
        <v>434</v>
      </c>
      <c r="K26" s="406"/>
      <c r="L26" s="407" t="s">
        <v>434</v>
      </c>
      <c r="M26" s="406"/>
      <c r="N26" s="407" t="s">
        <v>434</v>
      </c>
      <c r="O26" s="406"/>
    </row>
    <row r="27" ht="32.25" customHeight="1">
      <c r="A27" s="120"/>
      <c r="B27" s="409" t="s">
        <v>452</v>
      </c>
      <c r="C27" s="405"/>
      <c r="D27" s="405"/>
      <c r="E27" s="405"/>
      <c r="F27" s="405"/>
      <c r="G27" s="406"/>
      <c r="H27" s="407" t="s">
        <v>439</v>
      </c>
      <c r="I27" s="406"/>
      <c r="J27" s="407" t="s">
        <v>434</v>
      </c>
      <c r="K27" s="406"/>
      <c r="L27" s="407" t="s">
        <v>434</v>
      </c>
      <c r="M27" s="406"/>
      <c r="N27" s="407" t="s">
        <v>434</v>
      </c>
      <c r="O27" s="406"/>
    </row>
    <row r="28" ht="29.25" customHeight="1">
      <c r="A28" s="120"/>
      <c r="B28" s="404" t="s">
        <v>453</v>
      </c>
      <c r="C28" s="405"/>
      <c r="D28" s="405"/>
      <c r="E28" s="405"/>
      <c r="F28" s="405"/>
      <c r="G28" s="406"/>
      <c r="H28" s="407" t="s">
        <v>439</v>
      </c>
      <c r="I28" s="406"/>
      <c r="J28" s="407" t="s">
        <v>439</v>
      </c>
      <c r="K28" s="406"/>
      <c r="L28" s="407" t="s">
        <v>434</v>
      </c>
      <c r="M28" s="406"/>
      <c r="N28" s="407" t="s">
        <v>434</v>
      </c>
      <c r="O28" s="406"/>
    </row>
    <row r="29" ht="32.25" customHeight="1">
      <c r="A29" s="120"/>
      <c r="B29" s="410" t="s">
        <v>454</v>
      </c>
      <c r="C29" s="405"/>
      <c r="D29" s="405"/>
      <c r="E29" s="405"/>
      <c r="F29" s="405"/>
      <c r="G29" s="406"/>
      <c r="H29" s="407" t="s">
        <v>439</v>
      </c>
      <c r="I29" s="406"/>
      <c r="J29" s="407" t="s">
        <v>439</v>
      </c>
      <c r="K29" s="406"/>
      <c r="L29" s="407" t="s">
        <v>434</v>
      </c>
      <c r="M29" s="406"/>
      <c r="N29" s="407" t="s">
        <v>434</v>
      </c>
      <c r="O29" s="406"/>
    </row>
    <row r="30" ht="20.25" customHeight="1">
      <c r="A30" s="120"/>
      <c r="B30" s="404" t="s">
        <v>455</v>
      </c>
      <c r="C30" s="405"/>
      <c r="D30" s="405"/>
      <c r="E30" s="405"/>
      <c r="F30" s="405"/>
      <c r="G30" s="406"/>
      <c r="H30" s="407" t="s">
        <v>439</v>
      </c>
      <c r="I30" s="406"/>
      <c r="J30" s="407" t="s">
        <v>439</v>
      </c>
      <c r="K30" s="406"/>
      <c r="L30" s="407">
        <v>1000.0</v>
      </c>
      <c r="M30" s="406"/>
      <c r="N30" s="407">
        <v>2000.0</v>
      </c>
      <c r="O30" s="406"/>
    </row>
    <row r="31" ht="20.25" customHeight="1">
      <c r="A31" s="120"/>
      <c r="B31" s="404" t="s">
        <v>456</v>
      </c>
      <c r="C31" s="405"/>
      <c r="D31" s="405"/>
      <c r="E31" s="405"/>
      <c r="F31" s="405"/>
      <c r="G31" s="406"/>
      <c r="H31" s="407" t="s">
        <v>439</v>
      </c>
      <c r="I31" s="406"/>
      <c r="J31" s="407" t="s">
        <v>439</v>
      </c>
      <c r="K31" s="406"/>
      <c r="L31" s="407" t="s">
        <v>434</v>
      </c>
      <c r="M31" s="406"/>
      <c r="N31" s="407" t="s">
        <v>434</v>
      </c>
      <c r="O31" s="406"/>
    </row>
    <row r="32" ht="20.25" customHeight="1">
      <c r="A32" s="120"/>
      <c r="B32" s="404" t="s">
        <v>457</v>
      </c>
      <c r="C32" s="405"/>
      <c r="D32" s="405"/>
      <c r="E32" s="405"/>
      <c r="F32" s="405"/>
      <c r="G32" s="406"/>
      <c r="H32" s="407" t="s">
        <v>439</v>
      </c>
      <c r="I32" s="406"/>
      <c r="J32" s="407" t="s">
        <v>439</v>
      </c>
      <c r="K32" s="406"/>
      <c r="L32" s="407" t="s">
        <v>434</v>
      </c>
      <c r="M32" s="406"/>
      <c r="N32" s="407" t="s">
        <v>434</v>
      </c>
      <c r="O32" s="406"/>
    </row>
    <row r="33" ht="20.25" customHeight="1">
      <c r="A33" s="120"/>
      <c r="B33" s="404" t="s">
        <v>458</v>
      </c>
      <c r="C33" s="405"/>
      <c r="D33" s="405"/>
      <c r="E33" s="405"/>
      <c r="F33" s="405"/>
      <c r="G33" s="406"/>
      <c r="H33" s="407" t="s">
        <v>439</v>
      </c>
      <c r="I33" s="406"/>
      <c r="J33" s="407" t="s">
        <v>434</v>
      </c>
      <c r="K33" s="406"/>
      <c r="L33" s="407" t="s">
        <v>434</v>
      </c>
      <c r="M33" s="406"/>
      <c r="N33" s="407" t="s">
        <v>434</v>
      </c>
      <c r="O33" s="406"/>
    </row>
    <row r="34" ht="20.25" customHeight="1">
      <c r="A34" s="120"/>
      <c r="B34" s="404" t="s">
        <v>459</v>
      </c>
      <c r="C34" s="405"/>
      <c r="D34" s="405"/>
      <c r="E34" s="405"/>
      <c r="F34" s="405"/>
      <c r="G34" s="406"/>
      <c r="H34" s="407" t="s">
        <v>439</v>
      </c>
      <c r="I34" s="406"/>
      <c r="J34" s="407" t="s">
        <v>434</v>
      </c>
      <c r="K34" s="406"/>
      <c r="L34" s="407" t="s">
        <v>434</v>
      </c>
      <c r="M34" s="406"/>
      <c r="N34" s="407" t="s">
        <v>434</v>
      </c>
      <c r="O34" s="406"/>
    </row>
    <row r="35" ht="20.25" customHeight="1">
      <c r="A35" s="120"/>
      <c r="B35" s="404" t="s">
        <v>460</v>
      </c>
      <c r="C35" s="405"/>
      <c r="D35" s="405"/>
      <c r="E35" s="405"/>
      <c r="F35" s="405"/>
      <c r="G35" s="406"/>
      <c r="H35" s="407" t="s">
        <v>439</v>
      </c>
      <c r="I35" s="406"/>
      <c r="J35" s="407" t="s">
        <v>439</v>
      </c>
      <c r="K35" s="406"/>
      <c r="L35" s="407" t="s">
        <v>434</v>
      </c>
      <c r="M35" s="406"/>
      <c r="N35" s="407" t="s">
        <v>434</v>
      </c>
      <c r="O35" s="406"/>
    </row>
    <row r="36" ht="20.25" customHeight="1">
      <c r="A36" s="120"/>
      <c r="B36" s="404" t="s">
        <v>461</v>
      </c>
      <c r="C36" s="405"/>
      <c r="D36" s="405"/>
      <c r="E36" s="405"/>
      <c r="F36" s="405"/>
      <c r="G36" s="406"/>
      <c r="H36" s="407" t="s">
        <v>439</v>
      </c>
      <c r="I36" s="406"/>
      <c r="J36" s="407" t="s">
        <v>439</v>
      </c>
      <c r="K36" s="406"/>
      <c r="L36" s="407" t="s">
        <v>434</v>
      </c>
      <c r="M36" s="406"/>
      <c r="N36" s="407" t="s">
        <v>434</v>
      </c>
      <c r="O36" s="406"/>
    </row>
    <row r="37" ht="20.25" customHeight="1">
      <c r="A37" s="120"/>
      <c r="B37" s="404" t="s">
        <v>462</v>
      </c>
      <c r="C37" s="405"/>
      <c r="D37" s="405"/>
      <c r="E37" s="405"/>
      <c r="F37" s="405"/>
      <c r="G37" s="406"/>
      <c r="H37" s="407" t="s">
        <v>439</v>
      </c>
      <c r="I37" s="406"/>
      <c r="J37" s="407" t="s">
        <v>439</v>
      </c>
      <c r="K37" s="406"/>
      <c r="L37" s="407" t="s">
        <v>434</v>
      </c>
      <c r="M37" s="406"/>
      <c r="N37" s="407" t="s">
        <v>434</v>
      </c>
      <c r="O37" s="406"/>
    </row>
    <row r="38" ht="20.25" customHeight="1">
      <c r="A38" s="120"/>
      <c r="B38" s="404" t="s">
        <v>463</v>
      </c>
      <c r="C38" s="405"/>
      <c r="D38" s="405"/>
      <c r="E38" s="405"/>
      <c r="F38" s="405"/>
      <c r="G38" s="406"/>
      <c r="H38" s="407" t="s">
        <v>439</v>
      </c>
      <c r="I38" s="406"/>
      <c r="J38" s="407" t="s">
        <v>439</v>
      </c>
      <c r="K38" s="406"/>
      <c r="L38" s="407" t="s">
        <v>439</v>
      </c>
      <c r="M38" s="406"/>
      <c r="N38" s="407" t="s">
        <v>434</v>
      </c>
      <c r="O38" s="406"/>
    </row>
    <row r="39" ht="20.25" customHeight="1">
      <c r="A39" s="120"/>
      <c r="B39" s="404" t="s">
        <v>464</v>
      </c>
      <c r="C39" s="405"/>
      <c r="D39" s="405"/>
      <c r="E39" s="405"/>
      <c r="F39" s="405"/>
      <c r="G39" s="406"/>
      <c r="H39" s="407" t="s">
        <v>439</v>
      </c>
      <c r="I39" s="406"/>
      <c r="J39" s="407" t="s">
        <v>439</v>
      </c>
      <c r="K39" s="406"/>
      <c r="L39" s="407" t="s">
        <v>439</v>
      </c>
      <c r="M39" s="406"/>
      <c r="N39" s="407" t="s">
        <v>434</v>
      </c>
      <c r="O39" s="406"/>
    </row>
    <row r="40" ht="20.25" customHeight="1">
      <c r="A40" s="120"/>
      <c r="B40" s="404" t="s">
        <v>465</v>
      </c>
      <c r="C40" s="405"/>
      <c r="D40" s="405"/>
      <c r="E40" s="405"/>
      <c r="F40" s="405"/>
      <c r="G40" s="406"/>
      <c r="H40" s="407" t="s">
        <v>439</v>
      </c>
      <c r="I40" s="406"/>
      <c r="J40" s="407" t="s">
        <v>439</v>
      </c>
      <c r="K40" s="406"/>
      <c r="L40" s="407" t="s">
        <v>439</v>
      </c>
      <c r="M40" s="406"/>
      <c r="N40" s="407" t="s">
        <v>434</v>
      </c>
      <c r="O40" s="406"/>
    </row>
    <row r="41" ht="20.25" customHeight="1">
      <c r="A41" s="120"/>
      <c r="B41" s="404" t="s">
        <v>466</v>
      </c>
      <c r="C41" s="405"/>
      <c r="D41" s="405"/>
      <c r="E41" s="405"/>
      <c r="F41" s="405"/>
      <c r="G41" s="406"/>
      <c r="H41" s="407" t="s">
        <v>439</v>
      </c>
      <c r="I41" s="406"/>
      <c r="J41" s="407" t="s">
        <v>439</v>
      </c>
      <c r="K41" s="406"/>
      <c r="L41" s="407" t="s">
        <v>439</v>
      </c>
      <c r="M41" s="406"/>
      <c r="N41" s="407" t="s">
        <v>434</v>
      </c>
      <c r="O41" s="406"/>
    </row>
    <row r="42" ht="20.25" customHeight="1">
      <c r="A42" s="120"/>
      <c r="B42" s="404" t="s">
        <v>467</v>
      </c>
      <c r="C42" s="405"/>
      <c r="D42" s="405"/>
      <c r="E42" s="405"/>
      <c r="F42" s="405"/>
      <c r="G42" s="406"/>
      <c r="H42" s="407" t="s">
        <v>439</v>
      </c>
      <c r="I42" s="406"/>
      <c r="J42" s="407" t="s">
        <v>439</v>
      </c>
      <c r="K42" s="406"/>
      <c r="L42" s="407" t="s">
        <v>439</v>
      </c>
      <c r="M42" s="406"/>
      <c r="N42" s="407" t="s">
        <v>434</v>
      </c>
      <c r="O42" s="406"/>
    </row>
    <row r="43" ht="20.25" customHeight="1">
      <c r="A43" s="120"/>
      <c r="B43" s="404" t="s">
        <v>468</v>
      </c>
      <c r="C43" s="405"/>
      <c r="D43" s="405"/>
      <c r="E43" s="405"/>
      <c r="F43" s="405"/>
      <c r="G43" s="406"/>
      <c r="H43" s="407" t="s">
        <v>439</v>
      </c>
      <c r="I43" s="406"/>
      <c r="J43" s="407" t="s">
        <v>439</v>
      </c>
      <c r="K43" s="406"/>
      <c r="L43" s="407" t="s">
        <v>439</v>
      </c>
      <c r="M43" s="406"/>
      <c r="N43" s="407" t="s">
        <v>434</v>
      </c>
      <c r="O43" s="406"/>
    </row>
    <row r="44" ht="20.25" customHeight="1">
      <c r="A44" s="120"/>
      <c r="B44" s="404" t="s">
        <v>469</v>
      </c>
      <c r="C44" s="405"/>
      <c r="D44" s="405"/>
      <c r="E44" s="405"/>
      <c r="F44" s="405"/>
      <c r="G44" s="406"/>
      <c r="H44" s="407" t="s">
        <v>439</v>
      </c>
      <c r="I44" s="406"/>
      <c r="J44" s="407" t="s">
        <v>439</v>
      </c>
      <c r="K44" s="406"/>
      <c r="L44" s="411" t="s">
        <v>439</v>
      </c>
      <c r="M44" s="412"/>
      <c r="N44" s="407" t="s">
        <v>434</v>
      </c>
      <c r="O44" s="406"/>
    </row>
    <row r="45" ht="21.75" customHeight="1">
      <c r="A45" s="120"/>
      <c r="B45" s="413"/>
      <c r="H45" s="414">
        <v>1000.0</v>
      </c>
      <c r="I45" s="19"/>
      <c r="J45" s="414">
        <v>3500.0</v>
      </c>
      <c r="K45" s="19"/>
      <c r="L45" s="414">
        <v>4500.0</v>
      </c>
      <c r="M45" s="19"/>
      <c r="N45" s="414">
        <v>7500.0</v>
      </c>
      <c r="O45" s="19"/>
    </row>
    <row r="46" ht="12.75" customHeight="1">
      <c r="A46" s="120"/>
      <c r="B46" s="415"/>
      <c r="C46" s="415"/>
      <c r="D46" s="415"/>
      <c r="E46" s="415"/>
      <c r="F46" s="415"/>
      <c r="G46" s="415"/>
      <c r="H46" s="415"/>
      <c r="I46" s="415"/>
      <c r="J46" s="415"/>
      <c r="K46" s="415"/>
      <c r="L46" s="415"/>
      <c r="M46" s="415"/>
      <c r="N46" s="415"/>
      <c r="O46" s="415"/>
      <c r="P46" s="416"/>
      <c r="Q46" s="416"/>
    </row>
    <row r="47" ht="12.0" customHeight="1">
      <c r="A47" s="120"/>
      <c r="B47" s="415" t="s">
        <v>470</v>
      </c>
      <c r="P47" s="416"/>
      <c r="Q47" s="416"/>
    </row>
    <row r="48" ht="12.75" customHeight="1">
      <c r="A48" s="120"/>
      <c r="B48" s="120"/>
      <c r="C48" s="120"/>
      <c r="E48" s="417"/>
      <c r="Q48" s="416"/>
    </row>
    <row r="49" ht="10.5" customHeight="1">
      <c r="A49" s="418"/>
      <c r="B49" s="419"/>
      <c r="C49" s="419"/>
      <c r="D49" s="419" t="s">
        <v>471</v>
      </c>
      <c r="I49" s="394"/>
      <c r="J49" s="394"/>
      <c r="K49" s="394"/>
      <c r="L49" s="394"/>
      <c r="M49" s="394"/>
      <c r="N49" s="394"/>
      <c r="O49" s="394"/>
      <c r="P49" s="420"/>
    </row>
    <row r="50" ht="19.5" customHeight="1">
      <c r="A50" s="418"/>
      <c r="B50" s="419"/>
      <c r="C50" s="419"/>
      <c r="I50" s="421" t="s">
        <v>56</v>
      </c>
      <c r="L50" s="421" t="s">
        <v>250</v>
      </c>
      <c r="O50" s="421" t="s">
        <v>58</v>
      </c>
    </row>
    <row r="51" ht="13.5" customHeight="1">
      <c r="A51" s="418"/>
      <c r="B51" s="419"/>
      <c r="C51" s="419"/>
      <c r="I51" s="419"/>
      <c r="J51" s="192"/>
      <c r="N51" s="192"/>
      <c r="P51" s="94"/>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207">
    <mergeCell ref="B43:G43"/>
    <mergeCell ref="H43:I43"/>
    <mergeCell ref="J43:K43"/>
    <mergeCell ref="L43:M43"/>
    <mergeCell ref="N43:O43"/>
    <mergeCell ref="H44:I44"/>
    <mergeCell ref="N44:O44"/>
    <mergeCell ref="B44:G44"/>
    <mergeCell ref="B45:G45"/>
    <mergeCell ref="H45:I45"/>
    <mergeCell ref="J45:K45"/>
    <mergeCell ref="L45:M45"/>
    <mergeCell ref="N45:O45"/>
    <mergeCell ref="B47:O47"/>
    <mergeCell ref="J40:K40"/>
    <mergeCell ref="L40:M40"/>
    <mergeCell ref="B39:G39"/>
    <mergeCell ref="H39:I39"/>
    <mergeCell ref="J39:K39"/>
    <mergeCell ref="L39:M39"/>
    <mergeCell ref="N39:O39"/>
    <mergeCell ref="H40:I40"/>
    <mergeCell ref="N40:O40"/>
    <mergeCell ref="H42:I42"/>
    <mergeCell ref="J42:K42"/>
    <mergeCell ref="L42:M42"/>
    <mergeCell ref="N42:O42"/>
    <mergeCell ref="B40:G40"/>
    <mergeCell ref="B41:G41"/>
    <mergeCell ref="H41:I41"/>
    <mergeCell ref="J41:K41"/>
    <mergeCell ref="L41:M41"/>
    <mergeCell ref="N41:O41"/>
    <mergeCell ref="B42:G42"/>
    <mergeCell ref="J44:K44"/>
    <mergeCell ref="L44:M44"/>
    <mergeCell ref="E48:P48"/>
    <mergeCell ref="D49:H51"/>
    <mergeCell ref="I50:K50"/>
    <mergeCell ref="L50:N50"/>
    <mergeCell ref="O50:P50"/>
    <mergeCell ref="J51:M51"/>
    <mergeCell ref="N51:O51"/>
    <mergeCell ref="L7:M7"/>
    <mergeCell ref="N7:O7"/>
    <mergeCell ref="K2:O2"/>
    <mergeCell ref="K3:O4"/>
    <mergeCell ref="O5:P5"/>
    <mergeCell ref="C6:O6"/>
    <mergeCell ref="B7:G7"/>
    <mergeCell ref="H7:I7"/>
    <mergeCell ref="J7:K7"/>
    <mergeCell ref="J9:K9"/>
    <mergeCell ref="L9:M9"/>
    <mergeCell ref="B8:G8"/>
    <mergeCell ref="H8:I8"/>
    <mergeCell ref="J8:K8"/>
    <mergeCell ref="L8:M8"/>
    <mergeCell ref="N8:O8"/>
    <mergeCell ref="H9:I9"/>
    <mergeCell ref="N9:O9"/>
    <mergeCell ref="H11:I11"/>
    <mergeCell ref="J11:K11"/>
    <mergeCell ref="L11:M11"/>
    <mergeCell ref="N11:O11"/>
    <mergeCell ref="B9:G9"/>
    <mergeCell ref="B10:G10"/>
    <mergeCell ref="H10:I10"/>
    <mergeCell ref="J10:K10"/>
    <mergeCell ref="L10:M10"/>
    <mergeCell ref="N10:O10"/>
    <mergeCell ref="B11:G11"/>
    <mergeCell ref="B16:G16"/>
    <mergeCell ref="H16:I16"/>
    <mergeCell ref="J16:K16"/>
    <mergeCell ref="L16:M16"/>
    <mergeCell ref="N16:O16"/>
    <mergeCell ref="H17:I17"/>
    <mergeCell ref="N17:O17"/>
    <mergeCell ref="L19:M19"/>
    <mergeCell ref="N19:O19"/>
    <mergeCell ref="B17:G17"/>
    <mergeCell ref="B18:G18"/>
    <mergeCell ref="H18:I18"/>
    <mergeCell ref="J18:K18"/>
    <mergeCell ref="L18:M18"/>
    <mergeCell ref="N18:O18"/>
    <mergeCell ref="B19:G19"/>
    <mergeCell ref="J13:K13"/>
    <mergeCell ref="L13:M13"/>
    <mergeCell ref="B12:G12"/>
    <mergeCell ref="H12:I12"/>
    <mergeCell ref="J12:K12"/>
    <mergeCell ref="L12:M12"/>
    <mergeCell ref="N12:O12"/>
    <mergeCell ref="H13:I13"/>
    <mergeCell ref="N13:O13"/>
    <mergeCell ref="H15:I15"/>
    <mergeCell ref="J15:K15"/>
    <mergeCell ref="L15:M15"/>
    <mergeCell ref="N15:O15"/>
    <mergeCell ref="B13:G13"/>
    <mergeCell ref="B14:G14"/>
    <mergeCell ref="H14:I14"/>
    <mergeCell ref="J14:K14"/>
    <mergeCell ref="L14:M14"/>
    <mergeCell ref="N14:O14"/>
    <mergeCell ref="B15:G15"/>
    <mergeCell ref="J17:K17"/>
    <mergeCell ref="L17:M17"/>
    <mergeCell ref="H19:I19"/>
    <mergeCell ref="J19:K19"/>
    <mergeCell ref="B20:G20"/>
    <mergeCell ref="H20:I20"/>
    <mergeCell ref="J20:K20"/>
    <mergeCell ref="L20:M20"/>
    <mergeCell ref="N20:O20"/>
    <mergeCell ref="B25:G25"/>
    <mergeCell ref="H25:I25"/>
    <mergeCell ref="J25:K25"/>
    <mergeCell ref="L25:M25"/>
    <mergeCell ref="N25:O25"/>
    <mergeCell ref="H26:I26"/>
    <mergeCell ref="N26:O26"/>
    <mergeCell ref="L28:M28"/>
    <mergeCell ref="N28:O28"/>
    <mergeCell ref="B26:G26"/>
    <mergeCell ref="B27:G27"/>
    <mergeCell ref="H27:I27"/>
    <mergeCell ref="J27:K27"/>
    <mergeCell ref="L27:M27"/>
    <mergeCell ref="N27:O27"/>
    <mergeCell ref="B28:G28"/>
    <mergeCell ref="J22:K22"/>
    <mergeCell ref="L22:M22"/>
    <mergeCell ref="B21:G21"/>
    <mergeCell ref="H21:I21"/>
    <mergeCell ref="J21:K21"/>
    <mergeCell ref="L21:M21"/>
    <mergeCell ref="N21:O21"/>
    <mergeCell ref="H22:I22"/>
    <mergeCell ref="N22:O22"/>
    <mergeCell ref="H24:I24"/>
    <mergeCell ref="J24:K24"/>
    <mergeCell ref="L24:M24"/>
    <mergeCell ref="N24:O24"/>
    <mergeCell ref="B22:G22"/>
    <mergeCell ref="B23:G23"/>
    <mergeCell ref="H23:I23"/>
    <mergeCell ref="J23:K23"/>
    <mergeCell ref="L23:M23"/>
    <mergeCell ref="N23:O23"/>
    <mergeCell ref="B24:G24"/>
    <mergeCell ref="J26:K26"/>
    <mergeCell ref="L26:M26"/>
    <mergeCell ref="H28:I28"/>
    <mergeCell ref="J28:K28"/>
    <mergeCell ref="B29:G29"/>
    <mergeCell ref="H29:I29"/>
    <mergeCell ref="J29:K29"/>
    <mergeCell ref="L29:M29"/>
    <mergeCell ref="N29:O29"/>
    <mergeCell ref="B34:G34"/>
    <mergeCell ref="H34:I34"/>
    <mergeCell ref="J34:K34"/>
    <mergeCell ref="L34:M34"/>
    <mergeCell ref="N34:O34"/>
    <mergeCell ref="H35:I35"/>
    <mergeCell ref="N35:O35"/>
    <mergeCell ref="L37:M37"/>
    <mergeCell ref="N37:O37"/>
    <mergeCell ref="B35:G35"/>
    <mergeCell ref="B36:G36"/>
    <mergeCell ref="H36:I36"/>
    <mergeCell ref="J36:K36"/>
    <mergeCell ref="L36:M36"/>
    <mergeCell ref="N36:O36"/>
    <mergeCell ref="B37:G37"/>
    <mergeCell ref="J31:K31"/>
    <mergeCell ref="L31:M31"/>
    <mergeCell ref="B30:G30"/>
    <mergeCell ref="H30:I30"/>
    <mergeCell ref="J30:K30"/>
    <mergeCell ref="L30:M30"/>
    <mergeCell ref="N30:O30"/>
    <mergeCell ref="H31:I31"/>
    <mergeCell ref="N31:O31"/>
    <mergeCell ref="H33:I33"/>
    <mergeCell ref="J33:K33"/>
    <mergeCell ref="L33:M33"/>
    <mergeCell ref="N33:O33"/>
    <mergeCell ref="B31:G31"/>
    <mergeCell ref="B32:G32"/>
    <mergeCell ref="H32:I32"/>
    <mergeCell ref="J32:K32"/>
    <mergeCell ref="L32:M32"/>
    <mergeCell ref="N32:O32"/>
    <mergeCell ref="B33:G33"/>
    <mergeCell ref="J35:K35"/>
    <mergeCell ref="L35:M35"/>
    <mergeCell ref="H37:I37"/>
    <mergeCell ref="J37:K37"/>
    <mergeCell ref="B38:G38"/>
    <mergeCell ref="H38:I38"/>
    <mergeCell ref="J38:K38"/>
    <mergeCell ref="L38:M38"/>
    <mergeCell ref="N38:O38"/>
  </mergeCells>
  <printOptions gridLines="1" horizontalCentered="1"/>
  <pageMargins bottom="0.0" footer="0.0" header="0.0" left="0.0" right="0.0" top="0.0"/>
  <pageSetup fitToHeight="0" paperSize="5"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row>
    <row r="2" ht="10.5" customHeight="1"/>
    <row r="3" ht="15.75" customHeight="1"/>
    <row r="4" ht="18.0" customHeight="1"/>
    <row r="5" ht="12.0" customHeight="1"/>
    <row r="6" ht="15.0" customHeight="1"/>
    <row r="7" ht="15.75" customHeight="1"/>
    <row r="8" ht="14.25" customHeight="1"/>
    <row r="9" ht="29.25" customHeight="1"/>
    <row r="10" ht="33.0" customHeight="1"/>
    <row r="11" ht="15.0" customHeight="1"/>
    <row r="12" ht="10.5" customHeight="1"/>
    <row r="13" ht="17.25" customHeight="1"/>
    <row r="14" ht="27.0" customHeight="1"/>
    <row r="15" ht="27.0" customHeight="1"/>
    <row r="16" ht="27.0" customHeight="1"/>
    <row r="17" ht="27.0" customHeight="1"/>
    <row r="18" ht="14.25" customHeight="1"/>
    <row r="19" ht="27.0" customHeight="1"/>
    <row r="20" ht="27.0" customHeight="1"/>
    <row r="21" ht="27.0" customHeight="1"/>
    <row r="22" ht="14.25" customHeight="1"/>
    <row r="23" ht="27.0" customHeight="1"/>
    <row r="24" ht="27.0" customHeight="1"/>
    <row r="25" ht="27.0" customHeight="1"/>
    <row r="26" ht="18.0" customHeight="1"/>
    <row r="27" ht="27.0" customHeight="1"/>
    <row r="28" ht="27.0" customHeight="1"/>
    <row r="29" ht="27.0" customHeight="1"/>
    <row r="30" ht="27.0" customHeight="1"/>
    <row r="31" ht="13.5" customHeight="1"/>
    <row r="32" ht="27.0" customHeight="1"/>
    <row r="33" ht="15.0" customHeight="1"/>
    <row r="34" ht="21.75" customHeight="1"/>
    <row r="35" ht="21.75" customHeight="1"/>
    <row r="36" ht="21.75" customHeight="1"/>
    <row r="37" ht="21.75" customHeight="1"/>
    <row r="38" ht="21.0" customHeight="1"/>
    <row r="39" ht="24.0" customHeight="1"/>
    <row r="40" ht="61.5" customHeight="1"/>
    <row r="41" ht="12.75" customHeight="1"/>
    <row r="42" ht="21.75" customHeight="1"/>
    <row r="43" ht="21.75" customHeight="1"/>
    <row r="44" ht="32.25" customHeight="1"/>
    <row r="45" ht="12.0" customHeight="1"/>
    <row r="46" ht="19.5" customHeight="1"/>
    <row r="47" ht="17.25" customHeight="1"/>
    <row r="48" ht="12.75" customHeight="1"/>
    <row r="49" ht="19.5" customHeight="1"/>
    <row r="50" ht="16.5" customHeight="1"/>
    <row r="51" ht="19.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
    <mergeCell ref="A1:Q51"/>
  </mergeCells>
  <printOptions gridLines="1" horizontalCentered="1"/>
  <pageMargins bottom="0.0" footer="0.0" header="0.0" left="0.0" right="0.0" top="0.0"/>
  <pageSetup fitToHeight="0" paperSize="5" cellComments="atEnd" orientation="portrait"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0"/>
    <col customWidth="1" min="2" max="2" width="6.25"/>
    <col customWidth="1" min="3" max="4" width="5.75"/>
    <col customWidth="1" min="5" max="5" width="6.63"/>
    <col customWidth="1" min="6" max="6" width="6.5"/>
    <col customWidth="1" min="7" max="7" width="4.5"/>
    <col customWidth="1" min="8" max="8" width="7.88"/>
    <col customWidth="1" min="9" max="10" width="5.13"/>
    <col customWidth="1" min="11" max="11" width="7.75"/>
    <col customWidth="1" min="12" max="12" width="6.63"/>
    <col customWidth="1" min="13" max="13" width="7.25"/>
    <col customWidth="1" min="14" max="14" width="7.0"/>
    <col customWidth="1" min="15" max="15" width="6.13"/>
    <col customWidth="1" min="16" max="16" width="9.5"/>
    <col customWidth="1" min="17" max="17" width="7.0"/>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t="str">
        <f>'HOJA RESÚMEN 2025'!K3</f>
        <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472</v>
      </c>
      <c r="P5" s="7">
        <f>'Fase 3'!P5</f>
        <v>45996</v>
      </c>
      <c r="Q5" s="8"/>
    </row>
    <row r="6" ht="29.25" customHeight="1">
      <c r="A6" s="169"/>
      <c r="B6" s="169"/>
      <c r="C6" s="169" t="s">
        <v>473</v>
      </c>
      <c r="P6" s="169"/>
      <c r="Q6" s="169"/>
    </row>
    <row r="7" ht="39.0" customHeight="1">
      <c r="A7" s="9"/>
      <c r="B7" s="422"/>
      <c r="C7" s="422"/>
      <c r="D7" s="422"/>
      <c r="E7" s="422"/>
      <c r="F7" s="422"/>
      <c r="G7" s="422"/>
      <c r="H7" s="422"/>
      <c r="I7" s="422"/>
      <c r="J7" s="422"/>
      <c r="K7" s="422"/>
      <c r="L7" s="422"/>
      <c r="M7" s="422"/>
      <c r="N7" s="422"/>
      <c r="O7" s="422"/>
      <c r="P7" s="422"/>
    </row>
    <row r="8" ht="31.5" customHeight="1">
      <c r="A8" s="9"/>
      <c r="B8" s="423" t="s">
        <v>474</v>
      </c>
      <c r="I8" s="424"/>
      <c r="J8" s="424"/>
      <c r="K8" s="423" t="s">
        <v>475</v>
      </c>
    </row>
    <row r="9" ht="30.0" customHeight="1">
      <c r="A9" s="9"/>
      <c r="B9" s="425" t="s">
        <v>476</v>
      </c>
      <c r="I9" s="426"/>
      <c r="J9" s="426"/>
      <c r="K9" s="425" t="s">
        <v>477</v>
      </c>
      <c r="Q9" s="426"/>
      <c r="R9" s="426"/>
      <c r="S9" s="426"/>
      <c r="T9" s="426"/>
      <c r="U9" s="426"/>
      <c r="V9" s="426"/>
      <c r="W9" s="426"/>
      <c r="X9" s="426"/>
      <c r="Y9" s="426"/>
    </row>
    <row r="10" ht="30.0" customHeight="1">
      <c r="A10" s="24"/>
      <c r="I10" s="427"/>
      <c r="J10" s="427"/>
      <c r="Q10" s="23"/>
    </row>
    <row r="11" ht="30.0" customHeight="1">
      <c r="A11" s="27"/>
      <c r="B11" s="428"/>
      <c r="C11" s="428"/>
      <c r="D11" s="428"/>
      <c r="E11" s="428"/>
      <c r="F11" s="428"/>
      <c r="G11" s="428"/>
      <c r="H11" s="428"/>
      <c r="I11" s="427"/>
      <c r="J11" s="429"/>
      <c r="K11" s="430"/>
      <c r="L11" s="430"/>
      <c r="M11" s="430"/>
      <c r="N11" s="430"/>
      <c r="O11" s="430"/>
      <c r="P11" s="430"/>
      <c r="Q11" s="36"/>
    </row>
    <row r="12" ht="30.0" customHeight="1">
      <c r="A12" s="27"/>
      <c r="B12" s="428"/>
      <c r="C12" s="428"/>
      <c r="D12" s="428"/>
      <c r="E12" s="428"/>
      <c r="F12" s="428"/>
      <c r="G12" s="428"/>
      <c r="H12" s="428"/>
      <c r="I12" s="427"/>
      <c r="J12" s="429"/>
      <c r="K12" s="430"/>
      <c r="L12" s="430"/>
      <c r="M12" s="430"/>
      <c r="N12" s="430"/>
      <c r="O12" s="430"/>
      <c r="P12" s="430"/>
      <c r="Q12" s="36"/>
    </row>
    <row r="13" ht="37.5" customHeight="1">
      <c r="A13" s="27"/>
      <c r="B13" s="428"/>
      <c r="C13" s="428"/>
      <c r="D13" s="428"/>
      <c r="E13" s="428"/>
      <c r="F13" s="428"/>
      <c r="G13" s="428"/>
      <c r="H13" s="428"/>
      <c r="I13" s="427"/>
      <c r="J13" s="429"/>
      <c r="K13" s="430"/>
      <c r="L13" s="430"/>
      <c r="M13" s="430"/>
      <c r="N13" s="430"/>
      <c r="O13" s="430"/>
      <c r="P13" s="430"/>
      <c r="Q13" s="36"/>
    </row>
    <row r="14" ht="22.5" customHeight="1">
      <c r="A14" s="27"/>
      <c r="B14" s="431"/>
      <c r="C14" s="431"/>
      <c r="D14" s="431"/>
      <c r="E14" s="431"/>
      <c r="F14" s="431"/>
      <c r="G14" s="431"/>
      <c r="H14" s="431"/>
      <c r="I14" s="427"/>
      <c r="J14" s="429"/>
      <c r="K14" s="431"/>
      <c r="L14" s="431"/>
      <c r="M14" s="431"/>
      <c r="N14" s="431"/>
      <c r="O14" s="431"/>
      <c r="P14" s="431"/>
      <c r="Q14" s="36"/>
    </row>
    <row r="15" ht="31.5" customHeight="1">
      <c r="A15" s="27"/>
      <c r="B15" s="423" t="s">
        <v>478</v>
      </c>
      <c r="I15" s="424"/>
      <c r="J15" s="424"/>
      <c r="K15" s="423" t="s">
        <v>479</v>
      </c>
      <c r="Q15" s="36"/>
    </row>
    <row r="16" ht="30.0" customHeight="1">
      <c r="A16" s="27"/>
      <c r="B16" s="425" t="s">
        <v>480</v>
      </c>
      <c r="K16" s="430" t="s">
        <v>481</v>
      </c>
      <c r="Q16" s="36"/>
    </row>
    <row r="17" ht="30.0" customHeight="1">
      <c r="A17" s="27"/>
      <c r="I17" s="427"/>
      <c r="J17" s="427"/>
      <c r="Q17" s="36"/>
    </row>
    <row r="18" ht="30.0" customHeight="1">
      <c r="A18" s="27"/>
      <c r="B18" s="425"/>
      <c r="I18" s="427"/>
      <c r="J18" s="427"/>
      <c r="K18" s="430"/>
      <c r="L18" s="430"/>
      <c r="M18" s="430"/>
      <c r="N18" s="430"/>
      <c r="O18" s="430"/>
      <c r="P18" s="430"/>
      <c r="Q18" s="36"/>
    </row>
    <row r="19" ht="30.0" customHeight="1">
      <c r="A19" s="27"/>
      <c r="I19" s="427"/>
      <c r="J19" s="427"/>
      <c r="K19" s="430"/>
      <c r="L19" s="430"/>
      <c r="M19" s="430"/>
      <c r="N19" s="430"/>
      <c r="O19" s="430"/>
      <c r="P19" s="430"/>
      <c r="Q19" s="36"/>
    </row>
    <row r="20" ht="37.5" customHeight="1">
      <c r="A20" s="27"/>
      <c r="B20" s="430"/>
      <c r="C20" s="430"/>
      <c r="D20" s="430"/>
      <c r="E20" s="430"/>
      <c r="F20" s="430"/>
      <c r="G20" s="430"/>
      <c r="H20" s="430"/>
      <c r="I20" s="427"/>
      <c r="J20" s="427"/>
      <c r="K20" s="430"/>
      <c r="L20" s="430"/>
      <c r="M20" s="430"/>
      <c r="N20" s="430"/>
      <c r="O20" s="430"/>
      <c r="P20" s="430"/>
      <c r="Q20" s="36"/>
    </row>
    <row r="21" ht="26.25" customHeight="1">
      <c r="A21" s="27"/>
      <c r="B21" s="431"/>
      <c r="C21" s="431"/>
      <c r="D21" s="431"/>
      <c r="E21" s="431"/>
      <c r="F21" s="431"/>
      <c r="G21" s="431"/>
      <c r="H21" s="431"/>
      <c r="I21" s="427"/>
      <c r="J21" s="427"/>
      <c r="K21" s="427"/>
      <c r="L21" s="427"/>
      <c r="M21" s="427"/>
      <c r="N21" s="427"/>
      <c r="O21" s="427"/>
      <c r="P21" s="432"/>
      <c r="Q21" s="36"/>
    </row>
    <row r="22" ht="31.5" customHeight="1">
      <c r="A22" s="27"/>
      <c r="B22" s="423" t="s">
        <v>482</v>
      </c>
      <c r="I22" s="424"/>
      <c r="J22" s="424"/>
      <c r="K22" s="423" t="s">
        <v>483</v>
      </c>
    </row>
    <row r="23" ht="30.0" customHeight="1">
      <c r="A23" s="27"/>
      <c r="B23" s="430" t="s">
        <v>484</v>
      </c>
      <c r="I23" s="433"/>
      <c r="J23" s="433"/>
      <c r="K23" s="430" t="s">
        <v>485</v>
      </c>
      <c r="Q23" s="431"/>
    </row>
    <row r="24" ht="30.0" customHeight="1">
      <c r="A24" s="27"/>
      <c r="I24" s="433"/>
      <c r="J24" s="433"/>
    </row>
    <row r="25" ht="30.0" customHeight="1">
      <c r="A25" s="27"/>
      <c r="B25" s="430"/>
      <c r="C25" s="430"/>
      <c r="D25" s="430"/>
      <c r="E25" s="430"/>
      <c r="F25" s="430"/>
      <c r="G25" s="430"/>
      <c r="H25" s="430"/>
      <c r="I25" s="422"/>
      <c r="J25" s="422"/>
      <c r="K25" s="434"/>
      <c r="L25" s="434"/>
      <c r="M25" s="434"/>
      <c r="N25" s="434"/>
      <c r="O25" s="434"/>
      <c r="P25" s="434"/>
    </row>
    <row r="26" ht="30.0" customHeight="1">
      <c r="A26" s="27"/>
      <c r="B26" s="430"/>
      <c r="C26" s="430"/>
      <c r="D26" s="430"/>
      <c r="E26" s="430"/>
      <c r="F26" s="430"/>
      <c r="G26" s="430"/>
      <c r="H26" s="430"/>
      <c r="I26" s="422"/>
      <c r="J26" s="422"/>
      <c r="K26" s="434"/>
      <c r="L26" s="434"/>
      <c r="M26" s="434"/>
      <c r="N26" s="434"/>
      <c r="O26" s="434"/>
      <c r="P26" s="434"/>
      <c r="Q26" s="36"/>
    </row>
    <row r="27" ht="33.75" customHeight="1">
      <c r="A27" s="27"/>
      <c r="B27" s="430"/>
      <c r="C27" s="430"/>
      <c r="D27" s="430"/>
      <c r="E27" s="430"/>
      <c r="F27" s="430"/>
      <c r="G27" s="430"/>
      <c r="H27" s="430"/>
      <c r="I27" s="422"/>
      <c r="J27" s="422"/>
      <c r="K27" s="434"/>
      <c r="L27" s="434"/>
      <c r="M27" s="434"/>
      <c r="N27" s="434"/>
      <c r="O27" s="434"/>
      <c r="P27" s="434"/>
      <c r="Q27" s="36"/>
    </row>
    <row r="28" ht="36.0" customHeight="1">
      <c r="A28" s="27"/>
      <c r="B28" s="431"/>
      <c r="C28" s="431"/>
      <c r="D28" s="431"/>
      <c r="E28" s="431"/>
      <c r="F28" s="431"/>
      <c r="G28" s="431"/>
      <c r="H28" s="431"/>
      <c r="I28" s="422"/>
      <c r="J28" s="422"/>
      <c r="K28" s="422"/>
      <c r="L28" s="422"/>
      <c r="M28" s="422"/>
      <c r="N28" s="422"/>
      <c r="O28" s="422"/>
      <c r="P28" s="422"/>
      <c r="Q28" s="36"/>
    </row>
    <row r="29" ht="28.5" customHeight="1">
      <c r="A29" s="27"/>
      <c r="B29" s="431"/>
      <c r="C29" s="431"/>
      <c r="D29" s="431"/>
      <c r="E29" s="431"/>
      <c r="F29" s="431"/>
      <c r="G29" s="431"/>
      <c r="H29" s="431"/>
      <c r="I29" s="422"/>
      <c r="J29" s="422"/>
      <c r="K29" s="422"/>
      <c r="L29" s="422"/>
      <c r="M29" s="422"/>
      <c r="N29" s="422"/>
      <c r="O29" s="422"/>
      <c r="P29" s="422"/>
      <c r="Q29" s="36"/>
    </row>
    <row r="30" ht="12.0" customHeight="1">
      <c r="A30" s="74"/>
      <c r="B30" s="74"/>
      <c r="C30" s="74"/>
      <c r="D30" s="74"/>
      <c r="E30" s="74"/>
      <c r="F30" s="74"/>
      <c r="G30" s="74"/>
      <c r="H30" s="74"/>
      <c r="I30" s="74"/>
      <c r="J30" s="74"/>
      <c r="K30" s="74"/>
      <c r="L30" s="74"/>
      <c r="M30" s="74"/>
      <c r="N30" s="74"/>
      <c r="O30" s="74"/>
      <c r="P30" s="74"/>
      <c r="Q30" s="74"/>
    </row>
    <row r="31" ht="16.5" customHeight="1">
      <c r="A31" s="88"/>
      <c r="B31" s="89"/>
      <c r="C31" s="435" t="s">
        <v>486</v>
      </c>
      <c r="I31" s="436" t="s">
        <v>56</v>
      </c>
      <c r="L31" s="92" t="s">
        <v>57</v>
      </c>
      <c r="O31" s="92" t="s">
        <v>58</v>
      </c>
      <c r="Q31" s="93"/>
    </row>
    <row r="32" ht="19.5" customHeight="1">
      <c r="A32" s="88"/>
      <c r="B32" s="89"/>
      <c r="Q32" s="9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21">
    <mergeCell ref="K2:P2"/>
    <mergeCell ref="K3:P4"/>
    <mergeCell ref="C6:O6"/>
    <mergeCell ref="B8:H8"/>
    <mergeCell ref="K8:P8"/>
    <mergeCell ref="B9:H10"/>
    <mergeCell ref="K9:P10"/>
    <mergeCell ref="K22:P22"/>
    <mergeCell ref="K23:P24"/>
    <mergeCell ref="Q23:Q25"/>
    <mergeCell ref="C31:H32"/>
    <mergeCell ref="I31:K32"/>
    <mergeCell ref="L31:N32"/>
    <mergeCell ref="O31:P32"/>
    <mergeCell ref="B15:H15"/>
    <mergeCell ref="K15:P15"/>
    <mergeCell ref="B16:H17"/>
    <mergeCell ref="K16:P17"/>
    <mergeCell ref="B18:H19"/>
    <mergeCell ref="B22:H22"/>
    <mergeCell ref="B23:H24"/>
  </mergeCells>
  <printOptions gridLines="1" horizontalCentered="1"/>
  <pageMargins bottom="0.0" footer="0.0" header="0.0" left="0.0" right="0.0" top="0.0"/>
  <pageSetup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0"/>
  <cols>
    <col customWidth="1" min="1" max="6" width="12.63"/>
    <col customWidth="1" min="10" max="10" width="15.25"/>
  </cols>
  <sheetData>
    <row r="2">
      <c r="B2" s="120"/>
      <c r="C2" s="120"/>
      <c r="D2" s="120"/>
      <c r="E2" s="120"/>
      <c r="F2" s="437"/>
      <c r="G2" s="437"/>
      <c r="H2" s="437"/>
      <c r="I2" s="437"/>
      <c r="J2" s="437"/>
      <c r="K2" s="437"/>
      <c r="L2" s="437"/>
    </row>
    <row r="3">
      <c r="B3" s="438" t="s">
        <v>487</v>
      </c>
      <c r="C3" s="439"/>
      <c r="D3" s="439"/>
      <c r="E3" s="440" t="s">
        <v>488</v>
      </c>
      <c r="F3" s="441">
        <v>0.077</v>
      </c>
      <c r="G3" s="442" t="str">
        <f>Total!N22*F3</f>
        <v>#REF!</v>
      </c>
      <c r="H3" s="439"/>
      <c r="I3" s="439"/>
      <c r="J3" s="437"/>
    </row>
    <row r="4">
      <c r="C4" s="439"/>
      <c r="D4" s="439"/>
      <c r="E4" s="440" t="s">
        <v>489</v>
      </c>
      <c r="F4" s="443">
        <v>2.5</v>
      </c>
      <c r="G4" s="442">
        <f>F4</f>
        <v>2.5</v>
      </c>
      <c r="H4" s="439"/>
      <c r="I4" s="439"/>
      <c r="J4" s="437"/>
    </row>
    <row r="5">
      <c r="C5" s="440" t="s">
        <v>490</v>
      </c>
      <c r="D5" s="439">
        <v>3.0</v>
      </c>
      <c r="E5" s="440" t="s">
        <v>491</v>
      </c>
      <c r="F5" s="444">
        <v>0.16</v>
      </c>
      <c r="G5" s="442" t="str">
        <f>(G3+G4)*F5</f>
        <v>#REF!</v>
      </c>
      <c r="H5" s="439"/>
      <c r="I5" s="439"/>
      <c r="J5" s="437"/>
    </row>
    <row r="6">
      <c r="C6" s="440" t="s">
        <v>492</v>
      </c>
      <c r="D6" s="443" t="s">
        <v>493</v>
      </c>
      <c r="E6" s="439"/>
      <c r="F6" s="439"/>
      <c r="G6" s="445" t="s">
        <v>494</v>
      </c>
      <c r="H6" s="446" t="str">
        <f>G3+G4+G5</f>
        <v>#REF!</v>
      </c>
      <c r="I6" s="439"/>
      <c r="J6" s="437"/>
    </row>
    <row r="7">
      <c r="C7" s="439"/>
      <c r="D7" s="439"/>
      <c r="E7" s="439"/>
      <c r="F7" s="439"/>
      <c r="G7" s="443"/>
      <c r="H7" s="439"/>
      <c r="I7" s="439"/>
      <c r="J7" s="447" t="s">
        <v>495</v>
      </c>
    </row>
    <row r="8">
      <c r="C8" s="448"/>
      <c r="D8" s="449" t="s">
        <v>496</v>
      </c>
      <c r="E8" s="443" t="str">
        <f>I8/D5</f>
        <v>#REF!</v>
      </c>
      <c r="F8" s="439"/>
      <c r="G8" s="439"/>
      <c r="H8" s="445" t="s">
        <v>497</v>
      </c>
      <c r="I8" s="446" t="str">
        <f>Total!N22+H6</f>
        <v>#REF!</v>
      </c>
      <c r="J8" s="450" t="str">
        <f>I8/3</f>
        <v>#REF!</v>
      </c>
    </row>
    <row r="9">
      <c r="C9" s="439"/>
      <c r="D9" s="441"/>
      <c r="E9" s="439"/>
      <c r="F9" s="443"/>
      <c r="G9" s="443"/>
      <c r="H9" s="439"/>
      <c r="I9" s="439"/>
      <c r="J9" s="451"/>
    </row>
    <row r="10">
      <c r="C10" s="441"/>
      <c r="D10" s="443"/>
      <c r="E10" s="440" t="s">
        <v>488</v>
      </c>
      <c r="F10" s="441">
        <v>0.107</v>
      </c>
      <c r="G10" s="442" t="str">
        <f>Total!N22*F10</f>
        <v>#REF!</v>
      </c>
      <c r="H10" s="439"/>
      <c r="I10" s="439"/>
      <c r="J10" s="451"/>
    </row>
    <row r="11">
      <c r="C11" s="439"/>
      <c r="D11" s="444"/>
      <c r="E11" s="440" t="s">
        <v>489</v>
      </c>
      <c r="F11" s="443">
        <v>2.5</v>
      </c>
      <c r="G11" s="442">
        <f>F11</f>
        <v>2.5</v>
      </c>
      <c r="H11" s="439"/>
      <c r="I11" s="439"/>
      <c r="J11" s="451"/>
    </row>
    <row r="12">
      <c r="C12" s="440" t="s">
        <v>490</v>
      </c>
      <c r="D12" s="439">
        <v>6.0</v>
      </c>
      <c r="E12" s="440" t="s">
        <v>491</v>
      </c>
      <c r="F12" s="444">
        <v>0.16</v>
      </c>
      <c r="G12" s="442" t="str">
        <f>(G10+G11)*F12</f>
        <v>#REF!</v>
      </c>
      <c r="H12" s="443"/>
      <c r="I12" s="443"/>
      <c r="J12" s="451"/>
    </row>
    <row r="13">
      <c r="C13" s="440" t="s">
        <v>498</v>
      </c>
      <c r="D13" s="443" t="s">
        <v>499</v>
      </c>
      <c r="E13" s="439"/>
      <c r="F13" s="439"/>
      <c r="G13" s="445" t="s">
        <v>494</v>
      </c>
      <c r="H13" s="446" t="str">
        <f>G10+G11+G12</f>
        <v>#REF!</v>
      </c>
      <c r="I13" s="439"/>
      <c r="J13" s="451"/>
    </row>
    <row r="14">
      <c r="C14" s="439"/>
      <c r="D14" s="439"/>
      <c r="E14" s="439"/>
      <c r="F14" s="439"/>
      <c r="G14" s="443"/>
      <c r="H14" s="443"/>
      <c r="I14" s="443"/>
      <c r="J14" s="447" t="s">
        <v>495</v>
      </c>
    </row>
    <row r="15">
      <c r="C15" s="448"/>
      <c r="D15" s="449" t="s">
        <v>496</v>
      </c>
      <c r="E15" s="443" t="str">
        <f>I15/D12</f>
        <v>#REF!</v>
      </c>
      <c r="F15" s="439"/>
      <c r="G15" s="439"/>
      <c r="H15" s="445" t="s">
        <v>497</v>
      </c>
      <c r="I15" s="446" t="str">
        <f>Total!N22+H13</f>
        <v>#REF!</v>
      </c>
      <c r="J15" s="450" t="str">
        <f>I15/6</f>
        <v>#REF!</v>
      </c>
    </row>
    <row r="16">
      <c r="C16" s="439"/>
      <c r="D16" s="439"/>
      <c r="E16" s="439"/>
      <c r="F16" s="439"/>
      <c r="G16" s="439"/>
      <c r="H16" s="439"/>
      <c r="I16" s="439"/>
      <c r="J16" s="451"/>
    </row>
    <row r="17">
      <c r="C17" s="439"/>
      <c r="D17" s="439"/>
      <c r="E17" s="440" t="s">
        <v>488</v>
      </c>
      <c r="F17" s="441">
        <v>0.137</v>
      </c>
      <c r="G17" s="442" t="str">
        <f>Total!N22*F17</f>
        <v>#REF!</v>
      </c>
      <c r="H17" s="439"/>
      <c r="I17" s="439"/>
      <c r="J17" s="451"/>
    </row>
    <row r="18">
      <c r="C18" s="439"/>
      <c r="D18" s="439"/>
      <c r="E18" s="440" t="s">
        <v>489</v>
      </c>
      <c r="F18" s="443">
        <v>2.5</v>
      </c>
      <c r="G18" s="442">
        <f>F18</f>
        <v>2.5</v>
      </c>
      <c r="H18" s="439"/>
      <c r="I18" s="439"/>
      <c r="J18" s="451"/>
    </row>
    <row r="19">
      <c r="C19" s="440" t="s">
        <v>490</v>
      </c>
      <c r="D19" s="439">
        <v>9.0</v>
      </c>
      <c r="E19" s="440" t="s">
        <v>491</v>
      </c>
      <c r="F19" s="444">
        <v>0.16</v>
      </c>
      <c r="G19" s="442" t="str">
        <f>(G17+G18)*F19</f>
        <v>#REF!</v>
      </c>
      <c r="H19" s="439"/>
      <c r="I19" s="439"/>
      <c r="J19" s="451"/>
    </row>
    <row r="20">
      <c r="C20" s="440" t="s">
        <v>498</v>
      </c>
      <c r="D20" s="443" t="s">
        <v>500</v>
      </c>
      <c r="E20" s="439"/>
      <c r="F20" s="439"/>
      <c r="G20" s="445" t="s">
        <v>494</v>
      </c>
      <c r="H20" s="446" t="str">
        <f>G17+G18+G19</f>
        <v>#REF!</v>
      </c>
      <c r="I20" s="439"/>
      <c r="J20" s="451"/>
    </row>
    <row r="21" ht="15.75" customHeight="1">
      <c r="C21" s="439"/>
      <c r="D21" s="439"/>
      <c r="E21" s="439"/>
      <c r="F21" s="439"/>
      <c r="G21" s="443"/>
      <c r="H21" s="439"/>
      <c r="I21" s="439"/>
      <c r="J21" s="447" t="s">
        <v>495</v>
      </c>
    </row>
    <row r="22" ht="15.75" customHeight="1">
      <c r="C22" s="448"/>
      <c r="D22" s="449" t="s">
        <v>496</v>
      </c>
      <c r="E22" s="443" t="str">
        <f>I22/D19</f>
        <v>#REF!</v>
      </c>
      <c r="F22" s="439"/>
      <c r="G22" s="439"/>
      <c r="H22" s="445" t="s">
        <v>497</v>
      </c>
      <c r="I22" s="446" t="str">
        <f>Total!N22+H20</f>
        <v>#REF!</v>
      </c>
      <c r="J22" s="450" t="str">
        <f>I22/9</f>
        <v>#REF!</v>
      </c>
    </row>
    <row r="23" ht="15.75" customHeight="1">
      <c r="C23" s="439"/>
      <c r="D23" s="439"/>
      <c r="E23" s="439"/>
      <c r="F23" s="439"/>
      <c r="G23" s="439"/>
      <c r="H23" s="439"/>
      <c r="I23" s="439"/>
      <c r="J23" s="451"/>
    </row>
    <row r="24" ht="15.75" customHeight="1">
      <c r="C24" s="439"/>
      <c r="D24" s="439"/>
      <c r="E24" s="440" t="s">
        <v>488</v>
      </c>
      <c r="F24" s="441">
        <v>0.167</v>
      </c>
      <c r="G24" s="442" t="str">
        <f>Total!N22*F24</f>
        <v>#REF!</v>
      </c>
      <c r="H24" s="439"/>
      <c r="I24" s="439"/>
      <c r="J24" s="451"/>
    </row>
    <row r="25" ht="15.75" customHeight="1">
      <c r="C25" s="439"/>
      <c r="D25" s="439"/>
      <c r="E25" s="440" t="s">
        <v>489</v>
      </c>
      <c r="F25" s="443">
        <v>2.5</v>
      </c>
      <c r="G25" s="442">
        <f>F25</f>
        <v>2.5</v>
      </c>
      <c r="H25" s="439"/>
      <c r="I25" s="439"/>
      <c r="J25" s="451"/>
    </row>
    <row r="26" ht="15.75" customHeight="1">
      <c r="C26" s="440" t="s">
        <v>490</v>
      </c>
      <c r="D26" s="439">
        <v>12.0</v>
      </c>
      <c r="E26" s="440" t="s">
        <v>491</v>
      </c>
      <c r="F26" s="444">
        <v>0.16</v>
      </c>
      <c r="G26" s="442" t="str">
        <f>(G24+G25)*F26</f>
        <v>#REF!</v>
      </c>
      <c r="H26" s="439"/>
      <c r="I26" s="439"/>
      <c r="J26" s="451"/>
    </row>
    <row r="27" ht="15.75" customHeight="1">
      <c r="C27" s="440" t="s">
        <v>498</v>
      </c>
      <c r="D27" s="443" t="s">
        <v>501</v>
      </c>
      <c r="E27" s="439"/>
      <c r="F27" s="439"/>
      <c r="G27" s="445" t="s">
        <v>494</v>
      </c>
      <c r="H27" s="446" t="str">
        <f>G24+G25+G26</f>
        <v>#REF!</v>
      </c>
      <c r="I27" s="439"/>
      <c r="J27" s="451"/>
    </row>
    <row r="28" ht="15.75" customHeight="1">
      <c r="C28" s="439"/>
      <c r="D28" s="439"/>
      <c r="E28" s="439"/>
      <c r="F28" s="439"/>
      <c r="G28" s="443"/>
      <c r="H28" s="439"/>
      <c r="I28" s="439"/>
      <c r="J28" s="447" t="s">
        <v>495</v>
      </c>
    </row>
    <row r="29" ht="15.75" customHeight="1">
      <c r="C29" s="448"/>
      <c r="D29" s="449" t="s">
        <v>496</v>
      </c>
      <c r="E29" s="443" t="str">
        <f>I29/D26</f>
        <v>#REF!</v>
      </c>
      <c r="F29" s="439"/>
      <c r="G29" s="439"/>
      <c r="H29" s="445" t="s">
        <v>497</v>
      </c>
      <c r="I29" s="446" t="str">
        <f>Total!N22+H27</f>
        <v>#REF!</v>
      </c>
      <c r="J29" s="450" t="str">
        <f>I29/12</f>
        <v>#REF!</v>
      </c>
    </row>
    <row r="30" ht="15.75" customHeight="1">
      <c r="C30" s="439"/>
      <c r="D30" s="439"/>
      <c r="E30" s="439"/>
      <c r="F30" s="439"/>
      <c r="G30" s="439"/>
      <c r="H30" s="439"/>
      <c r="I30" s="439"/>
      <c r="J30" s="451"/>
    </row>
    <row r="31" ht="15.75" customHeight="1">
      <c r="J31" s="452"/>
    </row>
    <row r="32" ht="15.75" customHeight="1">
      <c r="J32" s="452"/>
    </row>
    <row r="33" ht="15.75" customHeight="1">
      <c r="J33" s="452"/>
    </row>
    <row r="34" ht="15.75" customHeight="1">
      <c r="J34" s="452"/>
    </row>
    <row r="35" ht="15.75" customHeight="1">
      <c r="J35" s="452"/>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B30"/>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1" width="10.25"/>
    <col customWidth="1" min="12" max="12" width="4.13"/>
    <col customWidth="1" min="13" max="13" width="7.75"/>
    <col customWidth="1" min="14" max="14" width="6.63"/>
    <col customWidth="1" min="15" max="15" width="6.25"/>
    <col customWidth="1" min="16" max="16" width="7.5"/>
    <col customWidth="1" min="17" max="17" width="9.75"/>
    <col customWidth="1" min="18" max="18" width="9.88"/>
  </cols>
  <sheetData>
    <row r="1" ht="15.75" customHeight="1">
      <c r="A1" s="1"/>
      <c r="B1" s="1"/>
      <c r="C1" s="1"/>
      <c r="D1" s="1"/>
      <c r="E1" s="1"/>
      <c r="F1" s="1"/>
      <c r="G1" s="1"/>
      <c r="H1" s="1"/>
      <c r="I1" s="1"/>
      <c r="J1" s="1"/>
      <c r="K1" s="1"/>
      <c r="L1" s="1"/>
      <c r="M1" s="1"/>
      <c r="N1" s="1"/>
      <c r="O1" s="1"/>
      <c r="P1" s="1"/>
      <c r="Q1" s="1"/>
      <c r="R1" s="2"/>
    </row>
    <row r="2" ht="15.75" customHeight="1">
      <c r="A2" s="1"/>
      <c r="B2" s="1"/>
      <c r="C2" s="1"/>
      <c r="D2" s="1"/>
      <c r="E2" s="1"/>
      <c r="F2" s="1"/>
      <c r="G2" s="1"/>
      <c r="H2" s="1"/>
      <c r="I2" s="1"/>
      <c r="J2" s="1"/>
      <c r="K2" s="1"/>
      <c r="L2" s="3" t="s">
        <v>0</v>
      </c>
      <c r="R2" s="4"/>
    </row>
    <row r="3" ht="15.75" customHeight="1">
      <c r="A3" s="1"/>
      <c r="B3" s="1"/>
      <c r="C3" s="1"/>
      <c r="D3" s="1"/>
      <c r="E3" s="1"/>
      <c r="F3" s="1"/>
      <c r="G3" s="1"/>
      <c r="H3" s="1"/>
      <c r="I3" s="1"/>
      <c r="J3" s="1"/>
      <c r="K3" s="1"/>
      <c r="L3" s="5" t="str">
        <f>'Hoja Resumen ANTIGUA'!K3</f>
        <v>Consultoría E3</v>
      </c>
      <c r="R3" s="4"/>
    </row>
    <row r="4" ht="14.25" customHeight="1">
      <c r="A4" s="1"/>
      <c r="B4" s="1"/>
      <c r="C4" s="1"/>
      <c r="D4" s="1"/>
      <c r="E4" s="1"/>
      <c r="F4" s="1"/>
      <c r="G4" s="1"/>
      <c r="H4" s="1"/>
      <c r="I4" s="1"/>
      <c r="J4" s="1"/>
      <c r="K4" s="1"/>
      <c r="R4" s="4"/>
    </row>
    <row r="5" ht="22.5" customHeight="1">
      <c r="A5" s="1"/>
      <c r="B5" s="1"/>
      <c r="C5" s="1"/>
      <c r="D5" s="1"/>
      <c r="E5" s="1"/>
      <c r="F5" s="1"/>
      <c r="G5" s="1"/>
      <c r="H5" s="1"/>
      <c r="I5" s="1"/>
      <c r="J5" s="1"/>
      <c r="K5" s="1"/>
      <c r="L5" s="1"/>
      <c r="M5" s="1"/>
      <c r="N5" s="1"/>
      <c r="O5" s="1"/>
      <c r="P5" s="167" t="s">
        <v>502</v>
      </c>
      <c r="Q5" s="168">
        <f>'Hoja Resumen ANTIGUA'!P5</f>
        <v>45083</v>
      </c>
      <c r="R5" s="8"/>
    </row>
    <row r="6" ht="21.75" customHeight="1">
      <c r="A6" s="27"/>
      <c r="B6" s="27"/>
      <c r="C6" s="27"/>
    </row>
    <row r="7" ht="15.75" customHeight="1">
      <c r="A7" s="27"/>
      <c r="B7" s="27"/>
      <c r="C7" s="171" t="s">
        <v>503</v>
      </c>
      <c r="N7" s="194"/>
    </row>
    <row r="8" ht="15.75" customHeight="1">
      <c r="A8" s="27"/>
      <c r="B8" s="27"/>
    </row>
    <row r="9" ht="20.25" customHeight="1">
      <c r="A9" s="27"/>
      <c r="B9" s="27"/>
      <c r="C9" s="291" t="s">
        <v>504</v>
      </c>
      <c r="D9" s="174"/>
      <c r="E9" s="174"/>
      <c r="F9" s="174"/>
      <c r="G9" s="174"/>
      <c r="H9" s="174"/>
      <c r="I9" s="174"/>
      <c r="J9" s="174"/>
      <c r="K9" s="174"/>
      <c r="L9" s="174"/>
      <c r="M9" s="174"/>
      <c r="N9" s="174"/>
      <c r="O9" s="174"/>
      <c r="P9" s="255" t="s">
        <v>100</v>
      </c>
    </row>
    <row r="10" ht="23.25" customHeight="1">
      <c r="A10" s="27"/>
      <c r="B10" s="27"/>
      <c r="C10" s="233" t="s">
        <v>505</v>
      </c>
      <c r="D10" s="235"/>
      <c r="E10" s="235"/>
      <c r="F10" s="235"/>
      <c r="G10" s="235"/>
      <c r="H10" s="235"/>
      <c r="I10" s="235"/>
      <c r="J10" s="235"/>
      <c r="K10" s="235"/>
      <c r="L10" s="235"/>
      <c r="M10" s="235"/>
      <c r="N10" s="235"/>
      <c r="O10" s="235"/>
      <c r="P10" s="255" t="s">
        <v>100</v>
      </c>
    </row>
    <row r="11" ht="24.0" customHeight="1">
      <c r="A11" s="27"/>
      <c r="B11" s="27"/>
      <c r="C11" s="233" t="s">
        <v>506</v>
      </c>
      <c r="D11" s="235"/>
      <c r="E11" s="235"/>
      <c r="F11" s="235"/>
      <c r="G11" s="235"/>
      <c r="H11" s="235"/>
      <c r="I11" s="235"/>
      <c r="J11" s="235"/>
      <c r="K11" s="235"/>
      <c r="L11" s="235"/>
      <c r="M11" s="235"/>
      <c r="N11" s="235"/>
      <c r="O11" s="235"/>
      <c r="P11" s="255" t="s">
        <v>100</v>
      </c>
    </row>
    <row r="12" ht="20.25" customHeight="1">
      <c r="A12" s="27"/>
      <c r="B12" s="27"/>
      <c r="C12" s="171" t="s">
        <v>507</v>
      </c>
      <c r="N12" s="194"/>
    </row>
    <row r="13" ht="24.75" customHeight="1">
      <c r="A13" s="27"/>
      <c r="B13" s="27"/>
    </row>
    <row r="14" ht="21.0" customHeight="1">
      <c r="A14" s="27"/>
      <c r="B14" s="27"/>
      <c r="C14" s="291" t="s">
        <v>508</v>
      </c>
      <c r="D14" s="174"/>
      <c r="E14" s="174"/>
      <c r="F14" s="174"/>
      <c r="G14" s="174"/>
      <c r="H14" s="174"/>
      <c r="I14" s="174"/>
      <c r="J14" s="174"/>
      <c r="K14" s="174"/>
      <c r="L14" s="174"/>
      <c r="M14" s="174"/>
      <c r="N14" s="174"/>
      <c r="O14" s="174"/>
      <c r="P14" s="255" t="s">
        <v>100</v>
      </c>
    </row>
    <row r="15" ht="25.5" customHeight="1">
      <c r="A15" s="27"/>
      <c r="B15" s="27"/>
      <c r="C15" s="233" t="s">
        <v>509</v>
      </c>
      <c r="D15" s="235"/>
      <c r="E15" s="235"/>
      <c r="F15" s="235"/>
      <c r="G15" s="235"/>
      <c r="H15" s="235"/>
      <c r="I15" s="235"/>
      <c r="J15" s="235"/>
      <c r="K15" s="235"/>
      <c r="L15" s="235"/>
      <c r="M15" s="235"/>
      <c r="N15" s="235"/>
      <c r="O15" s="235"/>
      <c r="P15" s="255" t="s">
        <v>100</v>
      </c>
    </row>
    <row r="16" ht="24.75" customHeight="1">
      <c r="A16" s="27"/>
      <c r="B16" s="27"/>
      <c r="C16" s="233" t="s">
        <v>510</v>
      </c>
      <c r="D16" s="235"/>
      <c r="E16" s="235"/>
      <c r="F16" s="235"/>
      <c r="G16" s="235"/>
      <c r="H16" s="235"/>
      <c r="I16" s="235"/>
      <c r="J16" s="235"/>
      <c r="K16" s="235"/>
      <c r="L16" s="235"/>
      <c r="M16" s="235"/>
      <c r="N16" s="235"/>
      <c r="O16" s="235"/>
      <c r="P16" s="255" t="s">
        <v>100</v>
      </c>
    </row>
    <row r="17" ht="26.25" customHeight="1">
      <c r="A17" s="27"/>
      <c r="B17" s="27"/>
      <c r="C17" s="233" t="s">
        <v>511</v>
      </c>
      <c r="D17" s="242"/>
      <c r="E17" s="242"/>
      <c r="F17" s="242"/>
      <c r="G17" s="242"/>
      <c r="H17" s="242"/>
      <c r="I17" s="242"/>
      <c r="J17" s="242"/>
      <c r="K17" s="242"/>
      <c r="L17" s="242"/>
      <c r="M17" s="242"/>
      <c r="N17" s="242"/>
      <c r="O17" s="242"/>
      <c r="P17" s="255" t="s">
        <v>100</v>
      </c>
    </row>
    <row r="18" ht="16.5" customHeight="1">
      <c r="A18" s="27"/>
      <c r="B18" s="27"/>
      <c r="C18" s="48"/>
      <c r="D18" s="48"/>
      <c r="E18" s="48"/>
      <c r="F18" s="48"/>
      <c r="G18" s="48"/>
      <c r="H18" s="48"/>
      <c r="I18" s="48"/>
      <c r="J18" s="48"/>
      <c r="K18" s="48"/>
      <c r="L18" s="48"/>
      <c r="M18" s="48"/>
      <c r="N18" s="48"/>
      <c r="O18" s="48"/>
      <c r="P18" s="48"/>
    </row>
    <row r="19" ht="10.5" customHeight="1">
      <c r="A19" s="27"/>
      <c r="B19" s="27"/>
      <c r="C19" s="193" t="s">
        <v>512</v>
      </c>
      <c r="M19" s="453"/>
    </row>
    <row r="20" ht="22.5" customHeight="1">
      <c r="A20" s="27"/>
      <c r="B20" s="27"/>
    </row>
    <row r="21" ht="20.25" customHeight="1">
      <c r="A21" s="27"/>
      <c r="B21" s="27"/>
      <c r="C21" s="291" t="s">
        <v>513</v>
      </c>
      <c r="D21" s="174"/>
      <c r="E21" s="174"/>
      <c r="F21" s="174"/>
      <c r="G21" s="174"/>
      <c r="H21" s="174"/>
      <c r="I21" s="174"/>
      <c r="J21" s="174"/>
      <c r="K21" s="174"/>
      <c r="L21" s="174"/>
      <c r="M21" s="174"/>
      <c r="N21" s="174"/>
      <c r="O21" s="245"/>
      <c r="P21" s="255" t="s">
        <v>100</v>
      </c>
    </row>
    <row r="22" ht="29.25" customHeight="1">
      <c r="A22" s="27"/>
      <c r="B22" s="27"/>
      <c r="C22" s="454" t="s">
        <v>514</v>
      </c>
      <c r="D22" s="455"/>
      <c r="E22" s="455"/>
      <c r="F22" s="455"/>
      <c r="G22" s="455"/>
      <c r="H22" s="456"/>
      <c r="I22" s="456"/>
      <c r="J22" s="456"/>
      <c r="K22" s="456"/>
      <c r="L22" s="456"/>
      <c r="M22" s="456"/>
      <c r="N22" s="456"/>
      <c r="O22" s="456"/>
      <c r="P22" s="255" t="s">
        <v>100</v>
      </c>
    </row>
    <row r="23" ht="29.25" customHeight="1">
      <c r="A23" s="27"/>
      <c r="B23" s="27"/>
      <c r="C23" s="454" t="s">
        <v>515</v>
      </c>
      <c r="D23" s="455"/>
      <c r="E23" s="455"/>
      <c r="F23" s="455"/>
      <c r="G23" s="455"/>
      <c r="H23" s="456"/>
      <c r="I23" s="456"/>
      <c r="J23" s="456"/>
      <c r="K23" s="456"/>
      <c r="L23" s="456"/>
      <c r="M23" s="456"/>
      <c r="N23" s="456"/>
      <c r="O23" s="456"/>
      <c r="P23" s="255" t="s">
        <v>100</v>
      </c>
    </row>
    <row r="24" ht="16.5" customHeight="1">
      <c r="A24" s="27"/>
      <c r="B24" s="27"/>
      <c r="C24" s="193" t="s">
        <v>516</v>
      </c>
      <c r="M24" s="453"/>
    </row>
    <row r="25" ht="29.25" customHeight="1">
      <c r="A25" s="27"/>
      <c r="B25" s="27"/>
    </row>
    <row r="26" ht="21.0" customHeight="1">
      <c r="A26" s="27"/>
      <c r="B26" s="27"/>
      <c r="C26" s="291" t="s">
        <v>517</v>
      </c>
      <c r="D26" s="174"/>
      <c r="E26" s="174"/>
      <c r="F26" s="174"/>
      <c r="G26" s="174"/>
      <c r="H26" s="174"/>
      <c r="I26" s="174"/>
      <c r="J26" s="174"/>
      <c r="K26" s="174"/>
      <c r="L26" s="174"/>
      <c r="M26" s="174"/>
      <c r="N26" s="174"/>
      <c r="O26" s="174"/>
      <c r="P26" s="255" t="s">
        <v>100</v>
      </c>
    </row>
    <row r="27" ht="24.75" customHeight="1">
      <c r="A27" s="27"/>
      <c r="B27" s="27"/>
      <c r="C27" s="291" t="s">
        <v>518</v>
      </c>
      <c r="D27" s="174"/>
      <c r="E27" s="174"/>
      <c r="F27" s="174"/>
      <c r="G27" s="174"/>
      <c r="H27" s="174"/>
      <c r="I27" s="174"/>
      <c r="J27" s="174"/>
      <c r="K27" s="174"/>
      <c r="L27" s="174"/>
      <c r="M27" s="174"/>
      <c r="N27" s="174"/>
      <c r="O27" s="174"/>
      <c r="P27" s="255" t="s">
        <v>100</v>
      </c>
    </row>
    <row r="28" ht="29.25" customHeight="1">
      <c r="A28" s="27"/>
      <c r="B28" s="27"/>
      <c r="C28" s="233" t="s">
        <v>519</v>
      </c>
      <c r="D28" s="233"/>
      <c r="E28" s="338"/>
      <c r="F28" s="338"/>
      <c r="G28" s="338"/>
      <c r="H28" s="235"/>
      <c r="I28" s="235"/>
      <c r="J28" s="235"/>
      <c r="K28" s="235"/>
      <c r="L28" s="235"/>
      <c r="M28" s="235"/>
      <c r="N28" s="235"/>
      <c r="O28" s="235"/>
      <c r="P28" s="255" t="s">
        <v>100</v>
      </c>
    </row>
    <row r="29" ht="29.25" customHeight="1">
      <c r="A29" s="27"/>
      <c r="B29" s="27"/>
      <c r="C29" s="233" t="s">
        <v>520</v>
      </c>
      <c r="D29" s="233"/>
      <c r="E29" s="338"/>
      <c r="F29" s="338"/>
      <c r="G29" s="338"/>
      <c r="H29" s="235"/>
      <c r="I29" s="235"/>
      <c r="J29" s="235"/>
      <c r="K29" s="235"/>
      <c r="L29" s="235"/>
      <c r="M29" s="235"/>
      <c r="N29" s="235"/>
      <c r="O29" s="235"/>
      <c r="P29" s="255" t="s">
        <v>100</v>
      </c>
    </row>
    <row r="30" ht="21.75" customHeight="1">
      <c r="A30" s="27"/>
      <c r="B30" s="27"/>
      <c r="C30" s="193" t="s">
        <v>521</v>
      </c>
      <c r="M30" s="453"/>
    </row>
    <row r="31" ht="21.75" customHeight="1">
      <c r="A31" s="27"/>
      <c r="B31" s="27"/>
    </row>
    <row r="32" ht="26.25" customHeight="1">
      <c r="A32" s="27"/>
      <c r="B32" s="27"/>
      <c r="C32" s="291" t="s">
        <v>522</v>
      </c>
      <c r="D32" s="174"/>
      <c r="E32" s="174"/>
      <c r="F32" s="174"/>
      <c r="G32" s="174"/>
      <c r="H32" s="174"/>
      <c r="I32" s="174"/>
      <c r="J32" s="174"/>
      <c r="K32" s="174"/>
      <c r="L32" s="174"/>
      <c r="M32" s="174"/>
      <c r="N32" s="174"/>
      <c r="O32" s="174"/>
      <c r="P32" s="255" t="s">
        <v>100</v>
      </c>
    </row>
    <row r="33" ht="27.75" customHeight="1">
      <c r="A33" s="27"/>
      <c r="B33" s="27"/>
      <c r="C33" s="193" t="s">
        <v>516</v>
      </c>
      <c r="M33" s="453"/>
    </row>
    <row r="34" ht="21.75" customHeight="1">
      <c r="A34" s="27"/>
      <c r="B34" s="27"/>
    </row>
    <row r="35" ht="21.75" customHeight="1">
      <c r="A35" s="27"/>
      <c r="B35" s="27"/>
      <c r="C35" s="291" t="s">
        <v>523</v>
      </c>
      <c r="D35" s="174"/>
      <c r="E35" s="174"/>
      <c r="F35" s="174"/>
      <c r="G35" s="174"/>
      <c r="H35" s="174"/>
      <c r="I35" s="174"/>
      <c r="J35" s="174"/>
      <c r="K35" s="174"/>
      <c r="L35" s="174"/>
      <c r="M35" s="174"/>
      <c r="N35" s="174"/>
      <c r="O35" s="174"/>
      <c r="P35" s="255" t="s">
        <v>100</v>
      </c>
    </row>
    <row r="36" ht="21.75" customHeight="1">
      <c r="A36" s="27"/>
      <c r="B36" s="27"/>
      <c r="C36" s="291" t="s">
        <v>524</v>
      </c>
      <c r="D36" s="174"/>
      <c r="E36" s="174"/>
      <c r="F36" s="174"/>
      <c r="G36" s="174"/>
      <c r="H36" s="174"/>
      <c r="I36" s="174"/>
      <c r="J36" s="174"/>
      <c r="K36" s="174"/>
      <c r="L36" s="174"/>
      <c r="M36" s="174"/>
      <c r="N36" s="174"/>
      <c r="O36" s="174"/>
      <c r="P36" s="255" t="s">
        <v>100</v>
      </c>
    </row>
    <row r="37" ht="21.75" customHeight="1">
      <c r="A37" s="27"/>
      <c r="B37" s="27"/>
      <c r="C37" s="233" t="s">
        <v>525</v>
      </c>
      <c r="D37" s="174"/>
      <c r="E37" s="174"/>
      <c r="F37" s="174"/>
      <c r="G37" s="174"/>
      <c r="H37" s="174"/>
      <c r="I37" s="174"/>
      <c r="J37" s="174"/>
      <c r="K37" s="174"/>
      <c r="L37" s="174"/>
      <c r="M37" s="174"/>
      <c r="N37" s="174"/>
      <c r="O37" s="174"/>
      <c r="P37" s="255" t="s">
        <v>100</v>
      </c>
    </row>
    <row r="38" ht="21.75" customHeight="1">
      <c r="A38" s="27"/>
      <c r="B38" s="27"/>
      <c r="C38" s="233" t="s">
        <v>526</v>
      </c>
      <c r="D38" s="338"/>
      <c r="F38" s="338"/>
      <c r="G38" s="338"/>
      <c r="H38" s="235"/>
      <c r="I38" s="235"/>
      <c r="J38" s="235"/>
      <c r="K38" s="235"/>
      <c r="L38" s="235"/>
      <c r="M38" s="235"/>
      <c r="N38" s="235"/>
      <c r="O38" s="235"/>
      <c r="P38" s="255" t="s">
        <v>100</v>
      </c>
    </row>
    <row r="39" ht="21.75" customHeight="1">
      <c r="A39" s="27"/>
      <c r="B39" s="27"/>
      <c r="C39" s="233" t="s">
        <v>527</v>
      </c>
      <c r="D39" s="338"/>
      <c r="F39" s="338"/>
      <c r="G39" s="338"/>
      <c r="H39" s="235"/>
      <c r="I39" s="235"/>
      <c r="J39" s="235"/>
      <c r="K39" s="235"/>
      <c r="L39" s="235"/>
      <c r="M39" s="235"/>
      <c r="N39" s="235"/>
      <c r="O39" s="235"/>
      <c r="P39" s="255" t="s">
        <v>100</v>
      </c>
    </row>
    <row r="40" ht="21.75" customHeight="1">
      <c r="A40" s="27"/>
      <c r="B40" s="27"/>
      <c r="C40" s="233" t="s">
        <v>528</v>
      </c>
      <c r="D40" s="338"/>
      <c r="F40" s="338"/>
      <c r="G40" s="338"/>
      <c r="H40" s="235"/>
      <c r="I40" s="235"/>
      <c r="J40" s="235"/>
      <c r="K40" s="235"/>
      <c r="L40" s="235"/>
      <c r="M40" s="235"/>
      <c r="N40" s="235"/>
      <c r="O40" s="235"/>
      <c r="P40" s="255" t="s">
        <v>100</v>
      </c>
    </row>
    <row r="41" ht="15.75" customHeight="1">
      <c r="A41" s="27"/>
      <c r="B41" s="27"/>
      <c r="C41" s="171"/>
      <c r="D41" s="171"/>
      <c r="E41" s="171"/>
      <c r="F41" s="171"/>
      <c r="G41" s="171"/>
      <c r="M41" s="388"/>
      <c r="N41" s="388"/>
      <c r="O41" s="388"/>
      <c r="P41" s="388"/>
      <c r="Q41" s="388"/>
    </row>
    <row r="42" ht="23.25" customHeight="1">
      <c r="A42" s="27"/>
      <c r="B42" s="27"/>
      <c r="C42" s="171"/>
      <c r="D42" s="171"/>
      <c r="E42" s="171"/>
      <c r="F42" s="171"/>
      <c r="G42" s="171"/>
      <c r="H42" s="388" t="s">
        <v>408</v>
      </c>
      <c r="M42" s="360">
        <v>2900.0</v>
      </c>
    </row>
    <row r="43" ht="18.75" customHeight="1">
      <c r="A43" s="27"/>
      <c r="B43" s="27"/>
      <c r="C43" s="171"/>
      <c r="D43" s="171"/>
      <c r="E43" s="171"/>
      <c r="F43" s="171"/>
      <c r="G43" s="171"/>
      <c r="H43" s="389" t="s">
        <v>27</v>
      </c>
    </row>
    <row r="44" ht="23.25" customHeight="1">
      <c r="A44" s="27"/>
      <c r="B44" s="27"/>
      <c r="C44" s="171"/>
      <c r="D44" s="171"/>
      <c r="E44" s="171"/>
      <c r="F44" s="171"/>
      <c r="G44" s="171"/>
      <c r="H44" s="171"/>
      <c r="I44" s="171"/>
      <c r="J44" s="171"/>
      <c r="K44" s="171"/>
      <c r="L44" s="171"/>
      <c r="M44" s="171"/>
      <c r="N44" s="171"/>
      <c r="O44" s="171"/>
      <c r="P44" s="171"/>
    </row>
    <row r="45" ht="22.5" customHeight="1">
      <c r="A45" s="27"/>
      <c r="B45" s="186" t="s">
        <v>529</v>
      </c>
      <c r="R45" s="186"/>
      <c r="S45" s="186"/>
    </row>
    <row r="46" ht="15.75" customHeight="1">
      <c r="A46" s="27"/>
      <c r="B46" s="27"/>
      <c r="C46" s="27"/>
      <c r="H46" s="185"/>
      <c r="I46" s="185"/>
      <c r="J46" s="185"/>
      <c r="K46" s="185"/>
      <c r="L46" s="185"/>
      <c r="M46" s="185"/>
      <c r="N46" s="185"/>
      <c r="O46" s="185"/>
      <c r="P46" s="185"/>
      <c r="Q46" s="188"/>
    </row>
    <row r="47" ht="15.75" customHeight="1">
      <c r="A47" s="2"/>
      <c r="B47" s="89"/>
      <c r="C47" s="89" t="s">
        <v>115</v>
      </c>
      <c r="H47" s="2"/>
      <c r="I47" s="2"/>
      <c r="J47" s="2"/>
      <c r="K47" s="2"/>
      <c r="L47" s="2"/>
      <c r="M47" s="2"/>
      <c r="N47" s="2"/>
      <c r="O47" s="2"/>
      <c r="P47" s="2"/>
      <c r="Q47" s="2"/>
      <c r="R47" s="93"/>
    </row>
    <row r="48" ht="19.5" customHeight="1">
      <c r="A48" s="88"/>
      <c r="B48" s="89"/>
      <c r="H48" s="190" t="s">
        <v>56</v>
      </c>
      <c r="M48" s="191" t="s">
        <v>116</v>
      </c>
      <c r="Q48" s="191" t="s">
        <v>117</v>
      </c>
    </row>
    <row r="49" ht="15.75" customHeight="1">
      <c r="A49" s="88"/>
      <c r="B49" s="89"/>
      <c r="H49" s="89"/>
      <c r="I49" s="89"/>
      <c r="J49" s="192"/>
      <c r="K49" s="192"/>
      <c r="L49" s="192"/>
      <c r="M49" s="192"/>
      <c r="N49" s="192"/>
      <c r="O49" s="192"/>
      <c r="R49" s="88"/>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32">
    <mergeCell ref="L2:Q2"/>
    <mergeCell ref="L3:Q4"/>
    <mergeCell ref="C7:M8"/>
    <mergeCell ref="N7:P8"/>
    <mergeCell ref="C9:O9"/>
    <mergeCell ref="N12:P13"/>
    <mergeCell ref="C14:O14"/>
    <mergeCell ref="C12:M13"/>
    <mergeCell ref="C19:L20"/>
    <mergeCell ref="M19:O20"/>
    <mergeCell ref="C21:N21"/>
    <mergeCell ref="C24:L25"/>
    <mergeCell ref="M24:O25"/>
    <mergeCell ref="C26:O26"/>
    <mergeCell ref="C27:O27"/>
    <mergeCell ref="C30:L31"/>
    <mergeCell ref="M30:O31"/>
    <mergeCell ref="C32:O32"/>
    <mergeCell ref="C33:L34"/>
    <mergeCell ref="M33:O34"/>
    <mergeCell ref="C35:O35"/>
    <mergeCell ref="H48:L48"/>
    <mergeCell ref="M48:P48"/>
    <mergeCell ref="Q48:R48"/>
    <mergeCell ref="C36:O36"/>
    <mergeCell ref="C37:O37"/>
    <mergeCell ref="H42:L42"/>
    <mergeCell ref="M42:P43"/>
    <mergeCell ref="H43:L43"/>
    <mergeCell ref="B45:Q45"/>
    <mergeCell ref="C47:G49"/>
    <mergeCell ref="O49:Q49"/>
  </mergeCells>
  <printOptions gridLines="1" horizontalCentered="1"/>
  <pageMargins bottom="0.0" footer="0.0" header="0.0" left="0.0" right="0.0" top="0.0"/>
  <pageSetup fitToHeight="0" cellComments="atEnd" orientation="portrait" pageOrder="overThenDown"/>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5.75"/>
    <col customWidth="1" min="2" max="2" width="6.25"/>
    <col customWidth="1" min="3" max="4" width="5.75"/>
    <col customWidth="1" min="5" max="5" width="6.63"/>
    <col customWidth="1" min="6" max="6" width="6.5"/>
    <col customWidth="1" min="7" max="7" width="4.5"/>
    <col customWidth="1" min="8" max="8" width="6.25"/>
    <col customWidth="1" min="9" max="9" width="7.88"/>
    <col customWidth="1" min="10" max="10" width="7.63"/>
    <col customWidth="1" min="11" max="11" width="7.75"/>
    <col customWidth="1" min="12" max="12" width="6.63"/>
    <col customWidth="1" min="13" max="13" width="7.25"/>
    <col customWidth="1" min="14" max="14" width="7.0"/>
    <col customWidth="1" min="15" max="15" width="6.13"/>
    <col customWidth="1" min="16" max="16" width="11.25"/>
    <col customWidth="1" min="17" max="17" width="6.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t="str">
        <f>'Auditoria de Google y Metas Ads'!K3</f>
        <v/>
      </c>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530</v>
      </c>
      <c r="P5" s="7">
        <f>Bonos!P5</f>
        <v>45996</v>
      </c>
      <c r="Q5" s="8"/>
    </row>
    <row r="6" ht="22.5" customHeight="1">
      <c r="A6" s="9"/>
      <c r="B6" s="10"/>
      <c r="C6" s="95"/>
      <c r="D6" s="9"/>
      <c r="E6" s="9"/>
      <c r="F6" s="9"/>
      <c r="G6" s="9"/>
      <c r="H6" s="9"/>
      <c r="I6" s="9"/>
      <c r="K6" s="9"/>
      <c r="L6" s="9"/>
      <c r="M6" s="9"/>
      <c r="N6" s="9"/>
      <c r="O6" s="9"/>
    </row>
    <row r="7" ht="24.75" customHeight="1">
      <c r="A7" s="9"/>
      <c r="B7" s="141" t="s">
        <v>531</v>
      </c>
    </row>
    <row r="8" ht="22.5" customHeight="1">
      <c r="A8" s="9"/>
      <c r="B8" s="429" t="s">
        <v>532</v>
      </c>
      <c r="Q8" s="23"/>
    </row>
    <row r="9" ht="22.5" customHeight="1">
      <c r="A9" s="24"/>
      <c r="B9" s="429" t="s">
        <v>533</v>
      </c>
      <c r="Q9" s="23"/>
    </row>
    <row r="10" ht="22.5" customHeight="1">
      <c r="A10" s="27"/>
      <c r="B10" s="429" t="s">
        <v>534</v>
      </c>
    </row>
    <row r="11" ht="22.5" customHeight="1">
      <c r="A11" s="27"/>
      <c r="B11" s="429" t="s">
        <v>535</v>
      </c>
    </row>
    <row r="12" ht="22.5" customHeight="1">
      <c r="A12" s="27"/>
      <c r="B12" s="429" t="s">
        <v>536</v>
      </c>
      <c r="Q12" s="36"/>
    </row>
    <row r="13" ht="24.75" customHeight="1">
      <c r="A13" s="27"/>
      <c r="B13" s="141" t="s">
        <v>537</v>
      </c>
      <c r="Q13" s="36"/>
    </row>
    <row r="14" ht="24.0" customHeight="1">
      <c r="A14" s="27"/>
      <c r="B14" s="429" t="s">
        <v>538</v>
      </c>
      <c r="Q14" s="36"/>
    </row>
    <row r="15" ht="20.25" customHeight="1">
      <c r="A15" s="27"/>
      <c r="B15" s="429" t="s">
        <v>539</v>
      </c>
      <c r="Q15" s="36"/>
    </row>
    <row r="16" ht="21.75" customHeight="1">
      <c r="A16" s="27"/>
      <c r="B16" s="429" t="s">
        <v>540</v>
      </c>
      <c r="Q16" s="36"/>
    </row>
    <row r="17" ht="39.75" customHeight="1">
      <c r="A17" s="27"/>
      <c r="B17" s="429" t="s">
        <v>541</v>
      </c>
      <c r="Q17" s="36"/>
    </row>
    <row r="18" ht="24.0" customHeight="1">
      <c r="A18" s="27"/>
      <c r="B18" s="429" t="s">
        <v>542</v>
      </c>
      <c r="Q18" s="36"/>
    </row>
    <row r="19" ht="24.75" customHeight="1">
      <c r="A19" s="27"/>
      <c r="B19" s="141" t="s">
        <v>543</v>
      </c>
    </row>
    <row r="20" ht="6.75" customHeight="1">
      <c r="A20" s="27"/>
      <c r="B20" s="433"/>
      <c r="C20" s="433"/>
      <c r="D20" s="433"/>
      <c r="E20" s="433"/>
      <c r="F20" s="433"/>
      <c r="G20" s="433"/>
      <c r="H20" s="433"/>
      <c r="I20" s="433"/>
      <c r="J20" s="433"/>
      <c r="K20" s="433"/>
      <c r="L20" s="433"/>
      <c r="M20" s="433"/>
      <c r="N20" s="433"/>
      <c r="O20" s="433"/>
      <c r="P20" s="433"/>
      <c r="Q20" s="36"/>
    </row>
    <row r="21" ht="15.0" customHeight="1">
      <c r="A21" s="27"/>
      <c r="B21" s="433" t="s">
        <v>544</v>
      </c>
      <c r="Q21" s="36"/>
    </row>
    <row r="22" ht="10.5" customHeight="1">
      <c r="A22" s="27"/>
      <c r="Q22" s="36"/>
    </row>
    <row r="23" ht="21.0" customHeight="1">
      <c r="A23" s="27"/>
      <c r="B23" s="433" t="s">
        <v>545</v>
      </c>
      <c r="K23" s="433"/>
      <c r="L23" s="433"/>
      <c r="M23" s="433"/>
      <c r="N23" s="433"/>
      <c r="O23" s="433"/>
      <c r="P23" s="433"/>
      <c r="Q23" s="36"/>
    </row>
    <row r="24" ht="1.5" customHeight="1">
      <c r="A24" s="27"/>
      <c r="B24" s="422"/>
      <c r="C24" s="422"/>
      <c r="D24" s="422"/>
      <c r="E24" s="422"/>
      <c r="F24" s="422"/>
      <c r="G24" s="422"/>
      <c r="H24" s="422"/>
      <c r="I24" s="422"/>
      <c r="J24" s="422"/>
      <c r="K24" s="422"/>
      <c r="L24" s="422"/>
      <c r="M24" s="422"/>
      <c r="N24" s="422"/>
      <c r="O24" s="422"/>
      <c r="P24" s="422"/>
      <c r="Q24" s="36"/>
    </row>
    <row r="25" ht="49.5" customHeight="1">
      <c r="A25" s="27"/>
      <c r="B25" s="433" t="s">
        <v>546</v>
      </c>
      <c r="Q25" s="36"/>
    </row>
    <row r="26" ht="8.25" customHeight="1">
      <c r="A26" s="27"/>
      <c r="B26" s="457"/>
      <c r="C26" s="457"/>
      <c r="D26" s="457"/>
      <c r="E26" s="457"/>
      <c r="F26" s="457"/>
      <c r="G26" s="457"/>
      <c r="H26" s="457"/>
      <c r="I26" s="457"/>
      <c r="J26" s="457"/>
      <c r="K26" s="457"/>
      <c r="L26" s="457"/>
      <c r="M26" s="457"/>
      <c r="N26" s="457"/>
      <c r="O26" s="457"/>
      <c r="P26" s="457"/>
      <c r="Q26" s="36"/>
    </row>
    <row r="27" ht="27.0" customHeight="1">
      <c r="A27" s="27"/>
      <c r="B27" s="141" t="s">
        <v>547</v>
      </c>
      <c r="Q27" s="36"/>
    </row>
    <row r="28" ht="27.0" customHeight="1">
      <c r="A28" s="27"/>
      <c r="B28" s="458"/>
      <c r="C28" s="459"/>
      <c r="D28" s="459"/>
      <c r="E28" s="459"/>
      <c r="F28" s="459"/>
      <c r="G28" s="459"/>
      <c r="H28" s="459"/>
      <c r="I28" s="458"/>
      <c r="J28" s="458"/>
      <c r="K28" s="459"/>
      <c r="L28" s="459"/>
      <c r="M28" s="459"/>
      <c r="N28" s="459"/>
      <c r="O28" s="459"/>
      <c r="P28" s="459"/>
      <c r="Q28" s="27"/>
    </row>
    <row r="29" ht="21.0" customHeight="1">
      <c r="A29" s="27"/>
      <c r="B29" s="459"/>
      <c r="C29" s="459"/>
      <c r="D29" s="459"/>
      <c r="E29" s="459"/>
      <c r="F29" s="459"/>
      <c r="G29" s="459" t="s">
        <v>548</v>
      </c>
      <c r="M29" s="459"/>
      <c r="N29" s="459"/>
      <c r="O29" s="459"/>
      <c r="P29" s="459"/>
      <c r="Q29" s="27"/>
    </row>
    <row r="30" ht="27.0" customHeight="1">
      <c r="A30" s="27"/>
      <c r="B30" s="459"/>
      <c r="C30" s="459"/>
      <c r="D30" s="459"/>
      <c r="E30" s="459"/>
      <c r="F30" s="459"/>
      <c r="M30" s="459"/>
      <c r="N30" s="459"/>
      <c r="O30" s="459"/>
      <c r="P30" s="459"/>
      <c r="Q30" s="27"/>
    </row>
    <row r="31" ht="27.0" customHeight="1">
      <c r="A31" s="27"/>
      <c r="B31" s="459"/>
      <c r="C31" s="459"/>
      <c r="D31" s="459"/>
      <c r="E31" s="459"/>
      <c r="F31" s="459"/>
      <c r="M31" s="459"/>
      <c r="N31" s="459"/>
      <c r="O31" s="459"/>
      <c r="P31" s="459"/>
      <c r="Q31" s="27"/>
    </row>
    <row r="32" ht="27.0" customHeight="1">
      <c r="A32" s="27"/>
      <c r="B32" s="459"/>
      <c r="C32" s="459"/>
      <c r="D32" s="459"/>
      <c r="E32" s="459"/>
      <c r="F32" s="459"/>
      <c r="M32" s="459"/>
      <c r="N32" s="459"/>
      <c r="O32" s="459"/>
      <c r="P32" s="459"/>
      <c r="Q32" s="27"/>
    </row>
    <row r="33" ht="9.75" customHeight="1">
      <c r="A33" s="27"/>
      <c r="B33" s="459"/>
      <c r="C33" s="459"/>
      <c r="D33" s="459"/>
      <c r="E33" s="459"/>
      <c r="F33" s="459"/>
      <c r="G33" s="459"/>
      <c r="H33" s="459"/>
      <c r="I33" s="459"/>
      <c r="J33" s="459"/>
      <c r="K33" s="459"/>
      <c r="L33" s="459"/>
      <c r="M33" s="459"/>
      <c r="N33" s="459"/>
      <c r="O33" s="459"/>
      <c r="P33" s="459"/>
      <c r="Q33" s="27"/>
    </row>
    <row r="34" ht="20.25" customHeight="1">
      <c r="A34" s="48"/>
      <c r="B34" s="460"/>
      <c r="C34" s="461"/>
      <c r="D34" s="461"/>
      <c r="E34" s="461"/>
      <c r="F34" s="461"/>
      <c r="G34" s="461"/>
      <c r="H34" s="461"/>
      <c r="I34" s="461"/>
      <c r="J34" s="461"/>
      <c r="K34" s="461"/>
      <c r="L34" s="461"/>
      <c r="M34" s="461"/>
      <c r="N34" s="462"/>
      <c r="O34" s="462"/>
      <c r="P34" s="463"/>
      <c r="Q34" s="48"/>
    </row>
    <row r="35" ht="24.0" customHeight="1">
      <c r="A35" s="27"/>
      <c r="B35" s="61" t="s">
        <v>549</v>
      </c>
      <c r="C35" s="55"/>
      <c r="D35" s="55"/>
      <c r="E35" s="55"/>
      <c r="F35" s="55"/>
      <c r="G35" s="55"/>
      <c r="H35" s="55"/>
      <c r="I35" s="55"/>
      <c r="J35" s="55"/>
      <c r="K35" s="55"/>
      <c r="L35" s="55"/>
      <c r="M35" s="55"/>
      <c r="N35" s="55"/>
      <c r="O35" s="55"/>
      <c r="P35" s="56"/>
    </row>
    <row r="36" ht="61.5" customHeight="1">
      <c r="A36" s="27"/>
      <c r="B36" s="162"/>
      <c r="H36" s="163"/>
      <c r="M36" s="162"/>
    </row>
    <row r="37" ht="12.75" customHeight="1">
      <c r="A37" s="27"/>
      <c r="B37" s="164" t="s">
        <v>86</v>
      </c>
      <c r="H37" s="165" t="s">
        <v>87</v>
      </c>
      <c r="M37" s="164" t="s">
        <v>88</v>
      </c>
    </row>
    <row r="38" ht="21.75" customHeight="1">
      <c r="A38" s="27"/>
      <c r="B38" s="164" t="s">
        <v>89</v>
      </c>
      <c r="M38" s="164" t="s">
        <v>90</v>
      </c>
    </row>
    <row r="39" ht="11.25" customHeight="1">
      <c r="A39" s="74"/>
      <c r="B39" s="74"/>
      <c r="C39" s="82"/>
      <c r="D39" s="82"/>
      <c r="E39" s="82"/>
      <c r="F39" s="82"/>
      <c r="G39" s="82"/>
      <c r="H39" s="82"/>
      <c r="I39" s="82"/>
      <c r="J39" s="82"/>
      <c r="K39" s="82"/>
      <c r="L39" s="82"/>
      <c r="M39" s="82"/>
      <c r="N39" s="82"/>
      <c r="O39" s="82"/>
      <c r="P39" s="74"/>
      <c r="Q39" s="74"/>
    </row>
    <row r="40" ht="12.0" customHeight="1">
      <c r="A40" s="74"/>
      <c r="B40" s="74"/>
      <c r="C40" s="74"/>
      <c r="D40" s="74"/>
      <c r="E40" s="74"/>
      <c r="F40" s="74"/>
      <c r="G40" s="74"/>
      <c r="H40" s="74"/>
      <c r="I40" s="74"/>
      <c r="J40" s="74"/>
      <c r="K40" s="74"/>
      <c r="L40" s="74"/>
      <c r="M40" s="74"/>
      <c r="N40" s="74"/>
      <c r="O40" s="74"/>
      <c r="P40" s="74"/>
      <c r="Q40" s="74"/>
    </row>
    <row r="41" ht="16.5" customHeight="1">
      <c r="A41" s="88"/>
      <c r="B41" s="89"/>
      <c r="C41" s="90"/>
      <c r="D41" s="90" t="s">
        <v>550</v>
      </c>
      <c r="I41" s="89"/>
      <c r="J41" s="91" t="s">
        <v>56</v>
      </c>
      <c r="L41" s="92" t="s">
        <v>57</v>
      </c>
      <c r="O41" s="92" t="s">
        <v>58</v>
      </c>
      <c r="Q41" s="93"/>
    </row>
    <row r="42" ht="19.5" customHeight="1">
      <c r="A42" s="88"/>
      <c r="B42" s="89"/>
      <c r="C42" s="90"/>
      <c r="I42" s="89"/>
      <c r="Q42" s="94"/>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4">
    <mergeCell ref="K2:P2"/>
    <mergeCell ref="K3:P4"/>
    <mergeCell ref="B7:P7"/>
    <mergeCell ref="B8:P8"/>
    <mergeCell ref="B9:P9"/>
    <mergeCell ref="B10:P10"/>
    <mergeCell ref="B11:P11"/>
    <mergeCell ref="B12:P12"/>
    <mergeCell ref="B13:P13"/>
    <mergeCell ref="B14:P14"/>
    <mergeCell ref="B15:P15"/>
    <mergeCell ref="B16:P16"/>
    <mergeCell ref="B17:P17"/>
    <mergeCell ref="B18:P18"/>
    <mergeCell ref="B19:P19"/>
    <mergeCell ref="B21:P22"/>
    <mergeCell ref="B23:J23"/>
    <mergeCell ref="B25:P25"/>
    <mergeCell ref="B27:P27"/>
    <mergeCell ref="G29:L32"/>
    <mergeCell ref="B34:M34"/>
    <mergeCell ref="M37:P37"/>
    <mergeCell ref="M38:P38"/>
    <mergeCell ref="D41:H42"/>
    <mergeCell ref="J41:K42"/>
    <mergeCell ref="L41:N42"/>
    <mergeCell ref="O41:P42"/>
    <mergeCell ref="B35:P35"/>
    <mergeCell ref="B36:G36"/>
    <mergeCell ref="H36:L36"/>
    <mergeCell ref="M36:P36"/>
    <mergeCell ref="B37:G37"/>
    <mergeCell ref="H37:L38"/>
    <mergeCell ref="B38:G38"/>
  </mergeCells>
  <printOptions gridLines="1" horizontalCentered="1"/>
  <pageMargins bottom="0.0" footer="0.0" header="0.0" left="0.0" right="0.0" top="0.0"/>
  <pageSetup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59</v>
      </c>
      <c r="P5" s="7">
        <v>45996.0</v>
      </c>
      <c r="Q5" s="8"/>
    </row>
    <row r="6" ht="5.25" customHeight="1">
      <c r="A6" s="9"/>
      <c r="B6" s="10"/>
      <c r="C6" s="95"/>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6.25" customHeight="1">
      <c r="A8" s="9"/>
      <c r="B8" s="17" t="s">
        <v>0</v>
      </c>
      <c r="C8" s="15"/>
      <c r="D8" s="96" t="s">
        <v>4</v>
      </c>
      <c r="E8" s="19"/>
      <c r="F8" s="17" t="s">
        <v>5</v>
      </c>
      <c r="G8" s="15"/>
      <c r="H8" s="97" t="s">
        <v>60</v>
      </c>
      <c r="I8" s="19"/>
      <c r="J8" s="20" t="s">
        <v>7</v>
      </c>
      <c r="K8" s="19"/>
      <c r="L8" s="21" t="s">
        <v>8</v>
      </c>
      <c r="M8" s="19"/>
      <c r="N8" s="14" t="s">
        <v>9</v>
      </c>
      <c r="O8" s="15"/>
      <c r="P8" s="22" t="s">
        <v>10</v>
      </c>
      <c r="Q8" s="23"/>
    </row>
    <row r="9" ht="26.25" customHeight="1">
      <c r="A9" s="24"/>
      <c r="B9" s="20" t="s">
        <v>11</v>
      </c>
      <c r="C9" s="19"/>
      <c r="D9" s="21" t="s">
        <v>12</v>
      </c>
      <c r="E9" s="19"/>
      <c r="F9" s="20" t="s">
        <v>13</v>
      </c>
      <c r="G9" s="19"/>
      <c r="H9" s="25">
        <f>P5+15</f>
        <v>46011</v>
      </c>
      <c r="J9" s="20" t="s">
        <v>14</v>
      </c>
      <c r="K9" s="19"/>
      <c r="L9" s="96" t="s">
        <v>61</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62</v>
      </c>
      <c r="F11" s="32"/>
      <c r="G11" s="33"/>
      <c r="H11" s="34" t="s">
        <v>20</v>
      </c>
      <c r="I11" s="32"/>
      <c r="J11" s="32"/>
      <c r="K11" s="32"/>
      <c r="L11" s="32"/>
      <c r="M11" s="32"/>
      <c r="N11" s="35" t="s">
        <v>21</v>
      </c>
      <c r="Q11" s="36"/>
    </row>
    <row r="12" ht="21.0" customHeight="1">
      <c r="A12" s="27"/>
      <c r="B12" s="98" t="s">
        <v>63</v>
      </c>
      <c r="C12" s="32"/>
      <c r="D12" s="99"/>
      <c r="E12" s="100" t="s">
        <v>64</v>
      </c>
      <c r="F12" s="32"/>
      <c r="G12" s="99"/>
      <c r="H12" s="101" t="s">
        <v>65</v>
      </c>
      <c r="I12" s="102"/>
      <c r="J12" s="102"/>
      <c r="K12" s="102"/>
      <c r="L12" s="102"/>
      <c r="M12" s="103"/>
      <c r="N12" s="104">
        <v>2990.0</v>
      </c>
      <c r="O12" s="102"/>
      <c r="P12" s="103"/>
      <c r="Q12" s="36"/>
    </row>
    <row r="13" ht="21.0" customHeight="1">
      <c r="A13" s="27"/>
      <c r="B13" s="105"/>
      <c r="D13" s="106"/>
      <c r="E13" s="105"/>
      <c r="G13" s="106"/>
      <c r="H13" s="101" t="s">
        <v>66</v>
      </c>
      <c r="I13" s="102"/>
      <c r="J13" s="102"/>
      <c r="K13" s="102"/>
      <c r="L13" s="102"/>
      <c r="M13" s="103"/>
      <c r="N13" s="104">
        <v>2990.0</v>
      </c>
      <c r="O13" s="102"/>
      <c r="P13" s="103"/>
      <c r="Q13" s="36"/>
    </row>
    <row r="14" ht="21.0" customHeight="1">
      <c r="A14" s="27"/>
      <c r="B14" s="105"/>
      <c r="D14" s="106"/>
      <c r="E14" s="105"/>
      <c r="G14" s="106"/>
      <c r="H14" s="101" t="s">
        <v>67</v>
      </c>
      <c r="I14" s="102"/>
      <c r="J14" s="102"/>
      <c r="K14" s="102"/>
      <c r="L14" s="102"/>
      <c r="M14" s="103"/>
      <c r="N14" s="104">
        <v>2990.0</v>
      </c>
      <c r="O14" s="102"/>
      <c r="P14" s="103"/>
      <c r="Q14" s="36"/>
    </row>
    <row r="15" ht="21.0" customHeight="1">
      <c r="A15" s="27"/>
      <c r="B15" s="107"/>
      <c r="C15" s="108"/>
      <c r="D15" s="109"/>
      <c r="E15" s="107"/>
      <c r="F15" s="108"/>
      <c r="G15" s="109"/>
      <c r="H15" s="101" t="str">
        <f>'Auditoria de Google y Metas Ads'!C8</f>
        <v>Auditoría de cuentas Google Ads y Meta Ads</v>
      </c>
      <c r="I15" s="102"/>
      <c r="J15" s="102"/>
      <c r="K15" s="102"/>
      <c r="L15" s="102"/>
      <c r="M15" s="103"/>
      <c r="N15" s="104">
        <v>2990.0</v>
      </c>
      <c r="O15" s="102"/>
      <c r="P15" s="103"/>
      <c r="Q15" s="36"/>
    </row>
    <row r="16" ht="12.75" customHeight="1">
      <c r="A16" s="27"/>
      <c r="B16" s="110"/>
      <c r="C16" s="110"/>
      <c r="D16" s="110"/>
      <c r="E16" s="110"/>
      <c r="F16" s="110"/>
      <c r="G16" s="110"/>
      <c r="H16" s="110"/>
      <c r="I16" s="110"/>
      <c r="J16" s="110"/>
      <c r="K16" s="110"/>
      <c r="L16" s="110"/>
      <c r="M16" s="110"/>
      <c r="N16" s="110"/>
      <c r="O16" s="110"/>
      <c r="P16" s="110"/>
      <c r="Q16" s="36"/>
    </row>
    <row r="17" ht="21.0" customHeight="1">
      <c r="A17" s="27"/>
      <c r="B17" s="98" t="s">
        <v>23</v>
      </c>
      <c r="C17" s="32"/>
      <c r="D17" s="99"/>
      <c r="E17" s="111" t="s">
        <v>64</v>
      </c>
      <c r="F17" s="32"/>
      <c r="G17" s="99"/>
      <c r="H17" s="112" t="str">
        <f>'Fase 1 Sitio Web'!C8</f>
        <v>Estudio Digital de Mercado</v>
      </c>
      <c r="I17" s="102"/>
      <c r="J17" s="102"/>
      <c r="K17" s="102"/>
      <c r="L17" s="102"/>
      <c r="M17" s="103"/>
      <c r="N17" s="113">
        <f>'Fase 1 Sitio Web'!L16</f>
        <v>4990</v>
      </c>
      <c r="O17" s="102"/>
      <c r="P17" s="103"/>
      <c r="Q17" s="36"/>
    </row>
    <row r="18" ht="21.0" customHeight="1">
      <c r="A18" s="27"/>
      <c r="B18" s="105"/>
      <c r="D18" s="106"/>
      <c r="E18" s="105"/>
      <c r="G18" s="106"/>
      <c r="H18" s="112" t="str">
        <f>'Fase 1 Sitio Web'!C20</f>
        <v>Diseño de Identidad Corporativa</v>
      </c>
      <c r="I18" s="102"/>
      <c r="J18" s="102"/>
      <c r="K18" s="102"/>
      <c r="L18" s="102"/>
      <c r="M18" s="103"/>
      <c r="N18" s="113">
        <f>'Fase 1 Sitio Web'!L31</f>
        <v>11900</v>
      </c>
      <c r="O18" s="102"/>
      <c r="P18" s="103"/>
      <c r="Q18" s="36"/>
    </row>
    <row r="19" ht="21.0" customHeight="1">
      <c r="A19" s="27"/>
      <c r="B19" s="107"/>
      <c r="C19" s="108"/>
      <c r="D19" s="109"/>
      <c r="E19" s="107"/>
      <c r="F19" s="108"/>
      <c r="G19" s="109"/>
      <c r="H19" s="112" t="str">
        <f>'Fase 1 Sitio Web'!C35</f>
        <v>Diseño de Sitio Web</v>
      </c>
      <c r="I19" s="102"/>
      <c r="J19" s="102"/>
      <c r="K19" s="102"/>
      <c r="L19" s="102"/>
      <c r="M19" s="103"/>
      <c r="N19" s="113">
        <v>30000.0</v>
      </c>
      <c r="O19" s="102"/>
      <c r="P19" s="103"/>
      <c r="Q19" s="36"/>
    </row>
    <row r="20" ht="12.75" customHeight="1">
      <c r="A20" s="27"/>
      <c r="B20" s="110"/>
      <c r="C20" s="110"/>
      <c r="D20" s="110"/>
      <c r="E20" s="110"/>
      <c r="F20" s="110"/>
      <c r="G20" s="110"/>
      <c r="H20" s="110"/>
      <c r="I20" s="110"/>
      <c r="J20" s="110"/>
      <c r="K20" s="110"/>
      <c r="L20" s="110"/>
      <c r="M20" s="110"/>
      <c r="N20" s="110"/>
      <c r="O20" s="110"/>
      <c r="P20" s="110"/>
    </row>
    <row r="21" ht="21.0" customHeight="1">
      <c r="A21" s="27"/>
      <c r="B21" s="98" t="s">
        <v>24</v>
      </c>
      <c r="C21" s="32"/>
      <c r="D21" s="99"/>
      <c r="E21" s="114" t="s">
        <v>64</v>
      </c>
      <c r="F21" s="102"/>
      <c r="G21" s="103"/>
      <c r="H21" s="101" t="str">
        <f>'Fase 2'!C7</f>
        <v>Tablero de Inspiración </v>
      </c>
      <c r="I21" s="102"/>
      <c r="J21" s="102"/>
      <c r="K21" s="102"/>
      <c r="L21" s="102"/>
      <c r="M21" s="103"/>
      <c r="N21" s="104">
        <f>'Fase 2'!L14</f>
        <v>2900</v>
      </c>
      <c r="O21" s="102"/>
      <c r="P21" s="103"/>
    </row>
    <row r="22" ht="21.0" customHeight="1">
      <c r="A22" s="27"/>
      <c r="B22" s="105"/>
      <c r="D22" s="106"/>
      <c r="E22" s="100" t="s">
        <v>68</v>
      </c>
      <c r="F22" s="32"/>
      <c r="G22" s="99"/>
      <c r="H22" s="101" t="str">
        <f>'Fase 2'!C17</f>
        <v>Configuración y Optimización Google Ads</v>
      </c>
      <c r="I22" s="102"/>
      <c r="J22" s="102"/>
      <c r="K22" s="102"/>
      <c r="L22" s="102"/>
      <c r="M22" s="103"/>
      <c r="N22" s="104">
        <f>'Fase 2'!L32</f>
        <v>3900</v>
      </c>
      <c r="O22" s="102"/>
      <c r="P22" s="103"/>
    </row>
    <row r="23" ht="21.0" customHeight="1">
      <c r="A23" s="27"/>
      <c r="B23" s="105"/>
      <c r="D23" s="106"/>
      <c r="E23" s="107"/>
      <c r="F23" s="108"/>
      <c r="G23" s="109"/>
      <c r="H23" s="101" t="str">
        <f>'Fase 2'!C35</f>
        <v>Configuración y Optimización de Meta Ads</v>
      </c>
      <c r="I23" s="102"/>
      <c r="J23" s="102"/>
      <c r="K23" s="102"/>
      <c r="L23" s="102"/>
      <c r="M23" s="103"/>
      <c r="N23" s="104">
        <f>'Fase 2'!L47</f>
        <v>4900</v>
      </c>
      <c r="O23" s="102"/>
      <c r="P23" s="103"/>
      <c r="Q23" s="27"/>
    </row>
    <row r="24" ht="21.0" customHeight="1">
      <c r="A24" s="27"/>
      <c r="B24" s="105"/>
      <c r="D24" s="106"/>
      <c r="E24" s="115" t="s">
        <v>64</v>
      </c>
      <c r="F24" s="102"/>
      <c r="G24" s="103"/>
      <c r="H24" s="101" t="str">
        <f>'Fase 2 Creación de Redes Social'!C8</f>
        <v>Creación de Redes Sociales</v>
      </c>
      <c r="I24" s="102"/>
      <c r="J24" s="102"/>
      <c r="K24" s="102"/>
      <c r="L24" s="102"/>
      <c r="M24" s="103"/>
      <c r="N24" s="104">
        <f>'Fase 2 Creación de Redes Social'!M13</f>
        <v>3900</v>
      </c>
      <c r="O24" s="102"/>
      <c r="P24" s="103"/>
      <c r="Q24" s="27"/>
    </row>
    <row r="25" ht="21.0" customHeight="1">
      <c r="A25" s="27"/>
      <c r="B25" s="107"/>
      <c r="C25" s="108"/>
      <c r="D25" s="109"/>
      <c r="E25" s="115" t="s">
        <v>68</v>
      </c>
      <c r="F25" s="102"/>
      <c r="G25" s="103"/>
      <c r="H25" s="101" t="str">
        <f>'Fase 2 Creación de Redes Social'!C19</f>
        <v>Manejo Básico de Redes Sociales</v>
      </c>
      <c r="I25" s="102"/>
      <c r="J25" s="102"/>
      <c r="K25" s="102"/>
      <c r="L25" s="102"/>
      <c r="M25" s="103"/>
      <c r="N25" s="104">
        <f>'Fase 2 Creación de Redes Social'!M24</f>
        <v>3500</v>
      </c>
      <c r="O25" s="102"/>
      <c r="P25" s="103"/>
      <c r="Q25" s="27"/>
    </row>
    <row r="26" ht="12.75" customHeight="1">
      <c r="A26" s="27"/>
      <c r="B26" s="110"/>
      <c r="C26" s="110"/>
      <c r="D26" s="110"/>
      <c r="E26" s="110"/>
      <c r="F26" s="110"/>
      <c r="G26" s="110"/>
      <c r="H26" s="110"/>
      <c r="I26" s="110"/>
      <c r="J26" s="110"/>
      <c r="K26" s="110"/>
      <c r="L26" s="110"/>
      <c r="M26" s="110"/>
      <c r="N26" s="110"/>
      <c r="O26" s="110"/>
      <c r="P26" s="110"/>
      <c r="Q26" s="27"/>
    </row>
    <row r="27" ht="21.0" customHeight="1">
      <c r="A27" s="27"/>
      <c r="B27" s="98" t="s">
        <v>25</v>
      </c>
      <c r="C27" s="32"/>
      <c r="D27" s="99"/>
      <c r="E27" s="115" t="s">
        <v>64</v>
      </c>
      <c r="F27" s="102"/>
      <c r="G27" s="103"/>
      <c r="H27" s="116" t="str">
        <f>'Fase 3'!C9</f>
        <v>Desarrollo de Plan de Contenido</v>
      </c>
      <c r="I27" s="102"/>
      <c r="J27" s="102"/>
      <c r="K27" s="102"/>
      <c r="L27" s="102"/>
      <c r="M27" s="103"/>
      <c r="N27" s="117">
        <f>'Fase 3.1'!L18</f>
        <v>2900</v>
      </c>
      <c r="O27" s="102"/>
      <c r="P27" s="103"/>
      <c r="Q27" s="27"/>
    </row>
    <row r="28" ht="21.0" customHeight="1">
      <c r="A28" s="27"/>
      <c r="B28" s="105"/>
      <c r="D28" s="106"/>
      <c r="E28" s="118" t="s">
        <v>68</v>
      </c>
      <c r="F28" s="32"/>
      <c r="G28" s="99"/>
      <c r="H28" s="116" t="str">
        <f>'Fase 3'!C22</f>
        <v>Generación de Contenido</v>
      </c>
      <c r="I28" s="102"/>
      <c r="J28" s="102"/>
      <c r="K28" s="102"/>
      <c r="L28" s="102"/>
      <c r="M28" s="103"/>
      <c r="N28" s="117">
        <v>8000.0</v>
      </c>
      <c r="O28" s="102"/>
      <c r="P28" s="103"/>
      <c r="Q28" s="27"/>
    </row>
    <row r="29" ht="21.0" customHeight="1">
      <c r="A29" s="27"/>
      <c r="B29" s="105"/>
      <c r="D29" s="106"/>
      <c r="E29" s="105"/>
      <c r="G29" s="106"/>
      <c r="H29" s="116" t="str">
        <f>'Fase 3.1'!C10</f>
        <v>Posicionamiento SEO </v>
      </c>
      <c r="I29" s="102"/>
      <c r="J29" s="102"/>
      <c r="K29" s="102"/>
      <c r="L29" s="102"/>
      <c r="M29" s="103"/>
      <c r="N29" s="117">
        <v>2900.0</v>
      </c>
      <c r="O29" s="102"/>
      <c r="P29" s="103"/>
      <c r="Q29" s="27"/>
    </row>
    <row r="30" ht="21.0" customHeight="1">
      <c r="A30" s="27"/>
      <c r="B30" s="107"/>
      <c r="C30" s="108"/>
      <c r="D30" s="109"/>
      <c r="E30" s="115" t="s">
        <v>64</v>
      </c>
      <c r="F30" s="102"/>
      <c r="G30" s="103"/>
      <c r="H30" s="116" t="str">
        <f>'Fase 3.1'!C22</f>
        <v>Configuración y Optimización Google My Business </v>
      </c>
      <c r="I30" s="102"/>
      <c r="J30" s="102"/>
      <c r="K30" s="102"/>
      <c r="L30" s="102"/>
      <c r="M30" s="103"/>
      <c r="N30" s="117">
        <v>2900.0</v>
      </c>
      <c r="O30" s="102"/>
      <c r="P30" s="103"/>
      <c r="Q30" s="27"/>
    </row>
    <row r="31" ht="12.75" customHeight="1">
      <c r="A31" s="27"/>
      <c r="B31" s="119"/>
      <c r="C31" s="119"/>
      <c r="D31" s="119"/>
      <c r="E31" s="119"/>
      <c r="F31" s="119"/>
      <c r="G31" s="119"/>
      <c r="H31" s="119"/>
      <c r="I31" s="119"/>
      <c r="J31" s="119"/>
      <c r="K31" s="119"/>
      <c r="L31" s="119"/>
      <c r="M31" s="119"/>
      <c r="N31" s="119"/>
      <c r="O31" s="119"/>
      <c r="P31" s="119"/>
      <c r="Q31" s="27"/>
    </row>
    <row r="32" ht="15.0" customHeight="1">
      <c r="A32" s="120"/>
      <c r="B32" s="121" t="s">
        <v>69</v>
      </c>
      <c r="C32" s="32"/>
      <c r="D32" s="33"/>
      <c r="E32" s="122" t="s">
        <v>62</v>
      </c>
      <c r="F32" s="32"/>
      <c r="G32" s="33"/>
      <c r="H32" s="123" t="s">
        <v>70</v>
      </c>
      <c r="I32" s="32"/>
      <c r="J32" s="32"/>
      <c r="K32" s="32"/>
      <c r="L32" s="32"/>
      <c r="M32" s="32"/>
      <c r="N32" s="124" t="s">
        <v>21</v>
      </c>
      <c r="Q32" s="120"/>
    </row>
    <row r="33" ht="15.75" customHeight="1">
      <c r="A33" s="120"/>
      <c r="B33" s="125"/>
      <c r="D33" s="45"/>
      <c r="E33" s="125"/>
      <c r="G33" s="45"/>
      <c r="H33" s="123" t="s">
        <v>71</v>
      </c>
      <c r="I33" s="32"/>
      <c r="J33" s="32"/>
      <c r="K33" s="32"/>
      <c r="L33" s="32"/>
      <c r="M33" s="32"/>
      <c r="Q33" s="120"/>
    </row>
    <row r="34" ht="12.0" customHeight="1">
      <c r="A34" s="120"/>
      <c r="B34" s="126">
        <v>1.0</v>
      </c>
      <c r="C34" s="32"/>
      <c r="D34" s="99"/>
      <c r="E34" s="127" t="s">
        <v>72</v>
      </c>
      <c r="F34" s="32"/>
      <c r="G34" s="99"/>
      <c r="H34" s="128" t="s">
        <v>73</v>
      </c>
      <c r="I34" s="32"/>
      <c r="J34" s="32"/>
      <c r="K34" s="32"/>
      <c r="L34" s="32"/>
      <c r="M34" s="99"/>
      <c r="N34" s="129">
        <v>1000.0</v>
      </c>
      <c r="O34" s="32"/>
      <c r="P34" s="99"/>
      <c r="Q34" s="120"/>
    </row>
    <row r="35" ht="15.0" customHeight="1">
      <c r="A35" s="120"/>
      <c r="B35" s="130"/>
      <c r="C35" s="58"/>
      <c r="D35" s="131"/>
      <c r="E35" s="105"/>
      <c r="G35" s="106"/>
      <c r="H35" s="107"/>
      <c r="I35" s="108"/>
      <c r="J35" s="108"/>
      <c r="K35" s="108"/>
      <c r="L35" s="108"/>
      <c r="M35" s="109"/>
      <c r="N35" s="58"/>
      <c r="O35" s="58"/>
      <c r="P35" s="131"/>
      <c r="Q35" s="120"/>
    </row>
    <row r="36" ht="15.0" customHeight="1">
      <c r="A36" s="120"/>
      <c r="B36" s="126">
        <v>2.0</v>
      </c>
      <c r="C36" s="32"/>
      <c r="D36" s="99"/>
      <c r="E36" s="105"/>
      <c r="G36" s="106"/>
      <c r="H36" s="128" t="s">
        <v>74</v>
      </c>
      <c r="I36" s="32"/>
      <c r="J36" s="32"/>
      <c r="K36" s="32"/>
      <c r="L36" s="32"/>
      <c r="M36" s="99"/>
      <c r="N36" s="129">
        <v>3500.0</v>
      </c>
      <c r="O36" s="32"/>
      <c r="P36" s="99"/>
      <c r="Q36" s="120"/>
    </row>
    <row r="37" ht="15.0" customHeight="1">
      <c r="A37" s="120"/>
      <c r="B37" s="130"/>
      <c r="C37" s="58"/>
      <c r="D37" s="131"/>
      <c r="E37" s="105"/>
      <c r="G37" s="106"/>
      <c r="H37" s="107"/>
      <c r="I37" s="108"/>
      <c r="J37" s="108"/>
      <c r="K37" s="108"/>
      <c r="L37" s="108"/>
      <c r="M37" s="109"/>
      <c r="N37" s="58"/>
      <c r="O37" s="58"/>
      <c r="P37" s="131"/>
      <c r="Q37" s="120"/>
    </row>
    <row r="38" ht="15.0" customHeight="1">
      <c r="A38" s="120"/>
      <c r="B38" s="126">
        <v>3.0</v>
      </c>
      <c r="C38" s="32"/>
      <c r="D38" s="99"/>
      <c r="E38" s="105"/>
      <c r="G38" s="106"/>
      <c r="H38" s="128" t="s">
        <v>75</v>
      </c>
      <c r="I38" s="32"/>
      <c r="J38" s="32"/>
      <c r="K38" s="32"/>
      <c r="L38" s="32"/>
      <c r="M38" s="99"/>
      <c r="N38" s="132">
        <v>4500.0</v>
      </c>
      <c r="O38" s="32"/>
      <c r="P38" s="99"/>
      <c r="Q38" s="120"/>
    </row>
    <row r="39" ht="15.0" customHeight="1">
      <c r="A39" s="120"/>
      <c r="B39" s="130"/>
      <c r="C39" s="58"/>
      <c r="D39" s="131"/>
      <c r="E39" s="105"/>
      <c r="G39" s="106"/>
      <c r="H39" s="107"/>
      <c r="I39" s="108"/>
      <c r="J39" s="108"/>
      <c r="K39" s="108"/>
      <c r="L39" s="108"/>
      <c r="M39" s="109"/>
      <c r="N39" s="130"/>
      <c r="O39" s="58"/>
      <c r="P39" s="131"/>
      <c r="Q39" s="120"/>
    </row>
    <row r="40" ht="15.0" customHeight="1">
      <c r="A40" s="120"/>
      <c r="B40" s="126">
        <v>4.0</v>
      </c>
      <c r="C40" s="32"/>
      <c r="D40" s="99"/>
      <c r="E40" s="105"/>
      <c r="G40" s="106"/>
      <c r="H40" s="128" t="s">
        <v>76</v>
      </c>
      <c r="I40" s="32"/>
      <c r="J40" s="32"/>
      <c r="K40" s="32"/>
      <c r="L40" s="32"/>
      <c r="M40" s="99"/>
      <c r="N40" s="133">
        <v>7500.0</v>
      </c>
      <c r="O40" s="32"/>
      <c r="P40" s="99"/>
      <c r="Q40" s="120"/>
    </row>
    <row r="41" ht="15.0" customHeight="1">
      <c r="A41" s="120"/>
      <c r="B41" s="130"/>
      <c r="C41" s="58"/>
      <c r="D41" s="131"/>
      <c r="E41" s="107"/>
      <c r="F41" s="108"/>
      <c r="G41" s="109"/>
      <c r="H41" s="107"/>
      <c r="I41" s="108"/>
      <c r="J41" s="108"/>
      <c r="K41" s="108"/>
      <c r="L41" s="108"/>
      <c r="M41" s="109"/>
      <c r="N41" s="108"/>
      <c r="O41" s="108"/>
      <c r="P41" s="109"/>
      <c r="Q41" s="120"/>
    </row>
    <row r="42" ht="9.0" customHeight="1">
      <c r="A42" s="120"/>
    </row>
    <row r="43" ht="18.0" customHeight="1">
      <c r="A43" s="120"/>
      <c r="B43" s="134" t="s">
        <v>77</v>
      </c>
      <c r="Q43" s="120"/>
    </row>
    <row r="44" ht="15.75" customHeight="1">
      <c r="A44" s="120"/>
      <c r="B44" s="135"/>
      <c r="C44" s="135"/>
      <c r="D44" s="135"/>
      <c r="E44" s="135"/>
      <c r="F44" s="135"/>
      <c r="G44" s="135"/>
      <c r="H44" s="135"/>
      <c r="I44" s="135"/>
      <c r="J44" s="135"/>
      <c r="K44" s="135"/>
      <c r="L44" s="135"/>
      <c r="M44" s="135"/>
      <c r="N44" s="135"/>
      <c r="O44" s="135"/>
      <c r="P44" s="135"/>
      <c r="Q44" s="120"/>
    </row>
    <row r="45" ht="11.25" customHeight="1">
      <c r="A45" s="120"/>
      <c r="B45" s="136" t="s">
        <v>78</v>
      </c>
      <c r="C45" s="32"/>
      <c r="D45" s="32"/>
      <c r="E45" s="32"/>
      <c r="F45" s="32"/>
      <c r="G45" s="32"/>
      <c r="H45" s="32"/>
      <c r="I45" s="32"/>
      <c r="J45" s="32"/>
      <c r="K45" s="32"/>
      <c r="L45" s="32"/>
      <c r="M45" s="32"/>
      <c r="N45" s="32"/>
      <c r="O45" s="32"/>
      <c r="P45" s="99"/>
      <c r="Q45" s="120"/>
    </row>
    <row r="46" ht="24.0" customHeight="1">
      <c r="A46" s="120"/>
      <c r="B46" s="107"/>
      <c r="C46" s="108"/>
      <c r="D46" s="108"/>
      <c r="E46" s="108"/>
      <c r="F46" s="108"/>
      <c r="G46" s="108"/>
      <c r="H46" s="108"/>
      <c r="I46" s="108"/>
      <c r="J46" s="108"/>
      <c r="K46" s="108"/>
      <c r="L46" s="108"/>
      <c r="M46" s="108"/>
      <c r="N46" s="108"/>
      <c r="O46" s="108"/>
      <c r="P46" s="109"/>
      <c r="Q46" s="120"/>
    </row>
    <row r="47" ht="12.75" customHeight="1">
      <c r="A47" s="120"/>
      <c r="B47" s="137"/>
      <c r="C47" s="137"/>
      <c r="D47" s="137"/>
      <c r="E47" s="138"/>
      <c r="F47" s="138"/>
      <c r="G47" s="138"/>
      <c r="H47" s="139"/>
      <c r="I47" s="139"/>
      <c r="J47" s="139"/>
      <c r="K47" s="139"/>
      <c r="L47" s="139"/>
      <c r="M47" s="139"/>
      <c r="N47" s="140"/>
      <c r="O47" s="140"/>
      <c r="P47" s="140"/>
      <c r="Q47" s="120"/>
    </row>
    <row r="48" ht="22.5" customHeight="1">
      <c r="A48" s="27"/>
      <c r="B48" s="141" t="s">
        <v>79</v>
      </c>
    </row>
    <row r="49" ht="45.75" customHeight="1">
      <c r="A49" s="27"/>
      <c r="B49" s="142" t="s">
        <v>80</v>
      </c>
      <c r="C49" s="143"/>
      <c r="D49" s="143"/>
      <c r="E49" s="143"/>
      <c r="F49" s="143"/>
      <c r="G49" s="143"/>
      <c r="H49" s="143"/>
      <c r="I49" s="143"/>
      <c r="J49" s="143"/>
      <c r="K49" s="143"/>
      <c r="L49" s="143"/>
      <c r="M49" s="143"/>
      <c r="N49" s="143"/>
      <c r="O49" s="143"/>
      <c r="P49" s="144"/>
      <c r="Q49" s="36"/>
    </row>
    <row r="50" ht="36.75" customHeight="1">
      <c r="A50" s="74"/>
      <c r="B50" s="145"/>
      <c r="C50" s="146"/>
      <c r="D50" s="147"/>
      <c r="E50" s="147"/>
      <c r="F50" s="147"/>
      <c r="G50" s="147"/>
      <c r="H50" s="147"/>
      <c r="I50" s="36"/>
      <c r="J50" s="148"/>
      <c r="K50" s="147"/>
      <c r="L50" s="147"/>
      <c r="M50" s="147"/>
      <c r="N50" s="147"/>
      <c r="O50" s="147"/>
      <c r="P50" s="149"/>
      <c r="Q50" s="74"/>
    </row>
    <row r="51" ht="14.25" customHeight="1">
      <c r="A51" s="74"/>
      <c r="B51" s="145"/>
      <c r="C51" s="150" t="s">
        <v>81</v>
      </c>
      <c r="I51" s="150"/>
      <c r="J51" s="150" t="s">
        <v>82</v>
      </c>
      <c r="P51" s="151"/>
      <c r="Q51" s="74"/>
    </row>
    <row r="52" ht="16.5" customHeight="1">
      <c r="A52" s="74"/>
      <c r="B52" s="152"/>
      <c r="C52" s="153"/>
      <c r="D52" s="153"/>
      <c r="E52" s="153"/>
      <c r="F52" s="153"/>
      <c r="G52" s="153"/>
      <c r="H52" s="153"/>
      <c r="I52" s="153"/>
      <c r="J52" s="153"/>
      <c r="K52" s="153" t="s">
        <v>83</v>
      </c>
      <c r="L52" s="154"/>
      <c r="M52" s="154"/>
      <c r="N52" s="154"/>
      <c r="O52" s="153"/>
      <c r="P52" s="155"/>
      <c r="Q52" s="74"/>
    </row>
    <row r="53" ht="12.0" customHeight="1">
      <c r="A53" s="74"/>
      <c r="B53" s="36"/>
      <c r="C53" s="150"/>
      <c r="D53" s="150"/>
      <c r="E53" s="150"/>
      <c r="F53" s="150"/>
      <c r="G53" s="150"/>
      <c r="H53" s="150"/>
      <c r="I53" s="150"/>
      <c r="J53" s="150"/>
      <c r="K53" s="150"/>
      <c r="L53" s="150"/>
      <c r="M53" s="150"/>
      <c r="N53" s="150"/>
      <c r="O53" s="150"/>
      <c r="P53" s="156"/>
      <c r="Q53" s="74"/>
    </row>
    <row r="54" ht="22.5" customHeight="1">
      <c r="A54" s="157"/>
      <c r="B54" s="158" t="s">
        <v>84</v>
      </c>
      <c r="C54" s="55"/>
      <c r="D54" s="55"/>
      <c r="E54" s="55"/>
      <c r="F54" s="55"/>
      <c r="G54" s="55"/>
      <c r="H54" s="55"/>
      <c r="I54" s="55"/>
      <c r="J54" s="55"/>
      <c r="K54" s="55"/>
      <c r="L54" s="55"/>
      <c r="M54" s="55"/>
      <c r="N54" s="55"/>
      <c r="O54" s="55"/>
      <c r="P54" s="56"/>
      <c r="Q54" s="159"/>
    </row>
    <row r="55" ht="12.0" customHeight="1">
      <c r="A55" s="160"/>
      <c r="B55" s="161"/>
      <c r="C55" s="161"/>
      <c r="D55" s="161"/>
      <c r="E55" s="161"/>
      <c r="F55" s="161"/>
      <c r="G55" s="161"/>
      <c r="H55" s="161"/>
      <c r="I55" s="161"/>
      <c r="J55" s="161"/>
      <c r="K55" s="161"/>
      <c r="L55" s="161"/>
      <c r="M55" s="161"/>
      <c r="N55" s="161"/>
      <c r="O55" s="161"/>
      <c r="P55" s="161"/>
      <c r="Q55" s="160"/>
    </row>
    <row r="56" ht="21.75" customHeight="1">
      <c r="A56" s="27"/>
      <c r="B56" s="61" t="s">
        <v>85</v>
      </c>
      <c r="C56" s="55"/>
      <c r="D56" s="55"/>
      <c r="E56" s="55"/>
      <c r="F56" s="55"/>
      <c r="G56" s="55"/>
      <c r="H56" s="55"/>
      <c r="I56" s="55"/>
      <c r="J56" s="55"/>
      <c r="K56" s="55"/>
      <c r="L56" s="55"/>
      <c r="M56" s="55"/>
      <c r="N56" s="55"/>
      <c r="O56" s="55"/>
      <c r="P56" s="56"/>
    </row>
    <row r="57" ht="56.25" customHeight="1">
      <c r="A57" s="27"/>
      <c r="B57" s="162"/>
      <c r="H57" s="163"/>
      <c r="M57" s="162"/>
    </row>
    <row r="58" ht="15.0" customHeight="1">
      <c r="A58" s="27"/>
      <c r="B58" s="164" t="s">
        <v>86</v>
      </c>
      <c r="H58" s="165" t="s">
        <v>87</v>
      </c>
      <c r="M58" s="164" t="s">
        <v>88</v>
      </c>
    </row>
    <row r="59" ht="14.25" customHeight="1">
      <c r="A59" s="27"/>
      <c r="B59" s="164" t="s">
        <v>89</v>
      </c>
      <c r="M59" s="164" t="s">
        <v>90</v>
      </c>
    </row>
    <row r="60" ht="8.25" customHeight="1">
      <c r="A60" s="74"/>
      <c r="B60" s="74"/>
      <c r="C60" s="74"/>
      <c r="D60" s="74"/>
      <c r="E60" s="74"/>
      <c r="F60" s="74"/>
      <c r="G60" s="74"/>
      <c r="H60" s="74"/>
      <c r="I60" s="74"/>
      <c r="J60" s="74"/>
      <c r="K60" s="74"/>
      <c r="L60" s="74"/>
      <c r="M60" s="74"/>
      <c r="N60" s="74"/>
      <c r="O60" s="74"/>
      <c r="P60" s="74"/>
      <c r="Q60" s="74"/>
    </row>
    <row r="61" ht="16.5" customHeight="1">
      <c r="A61" s="88"/>
      <c r="B61" s="89"/>
      <c r="C61" s="90"/>
      <c r="D61" s="90" t="s">
        <v>91</v>
      </c>
      <c r="I61" s="89"/>
      <c r="J61" s="91" t="s">
        <v>56</v>
      </c>
      <c r="L61" s="92" t="s">
        <v>57</v>
      </c>
      <c r="O61" s="92" t="s">
        <v>58</v>
      </c>
      <c r="Q61" s="93"/>
    </row>
    <row r="62" ht="19.5" customHeight="1">
      <c r="A62" s="88"/>
      <c r="B62" s="89"/>
      <c r="C62" s="90"/>
      <c r="I62" s="89"/>
      <c r="Q62" s="94"/>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107">
    <mergeCell ref="H15:M15"/>
    <mergeCell ref="N15:P15"/>
    <mergeCell ref="E17:G19"/>
    <mergeCell ref="H17:M17"/>
    <mergeCell ref="N17:P17"/>
    <mergeCell ref="H18:M18"/>
    <mergeCell ref="N18:P18"/>
    <mergeCell ref="H19:M19"/>
    <mergeCell ref="N19:P19"/>
    <mergeCell ref="E27:G27"/>
    <mergeCell ref="E28:G29"/>
    <mergeCell ref="E32:G33"/>
    <mergeCell ref="E34:G41"/>
    <mergeCell ref="B27:D30"/>
    <mergeCell ref="B32:D33"/>
    <mergeCell ref="B34:D35"/>
    <mergeCell ref="B36:D37"/>
    <mergeCell ref="B38:D39"/>
    <mergeCell ref="B40:D41"/>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H36:M37"/>
    <mergeCell ref="N36:P37"/>
    <mergeCell ref="N38:P39"/>
    <mergeCell ref="H38:M39"/>
    <mergeCell ref="H40:M41"/>
    <mergeCell ref="N40:P41"/>
    <mergeCell ref="A42:Q42"/>
    <mergeCell ref="B43:P43"/>
    <mergeCell ref="B45:P46"/>
    <mergeCell ref="B48:P48"/>
    <mergeCell ref="B49:P49"/>
    <mergeCell ref="C50:H50"/>
    <mergeCell ref="J50:O50"/>
    <mergeCell ref="C51:H51"/>
    <mergeCell ref="J51:O51"/>
    <mergeCell ref="K52:N52"/>
    <mergeCell ref="B54:P54"/>
    <mergeCell ref="M58:P58"/>
    <mergeCell ref="M59:P59"/>
    <mergeCell ref="D61:H62"/>
    <mergeCell ref="J61:K62"/>
    <mergeCell ref="L61:N62"/>
    <mergeCell ref="O61:P62"/>
    <mergeCell ref="B56:P56"/>
    <mergeCell ref="B57:G57"/>
    <mergeCell ref="H57:L57"/>
    <mergeCell ref="M57:P57"/>
    <mergeCell ref="B58:G58"/>
    <mergeCell ref="H58:L59"/>
    <mergeCell ref="B59:G59"/>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88"/>
    <col customWidth="1" min="2" max="2" width="6.25"/>
    <col customWidth="1" min="3" max="4" width="5.75"/>
    <col customWidth="1" min="5" max="5" width="6.63"/>
    <col customWidth="1" min="6" max="6" width="6.5"/>
    <col customWidth="1" min="7" max="7" width="4.5"/>
    <col customWidth="1" min="8" max="8" width="6.25"/>
    <col customWidth="1" min="9" max="9" width="9.13"/>
    <col customWidth="1" min="10" max="10" width="7.63"/>
    <col customWidth="1" min="11" max="11" width="7.75"/>
    <col customWidth="1" min="12" max="12" width="6.63"/>
    <col customWidth="1" min="13" max="13" width="7.25"/>
    <col customWidth="1" min="14" max="14" width="7.0"/>
    <col customWidth="1" min="15" max="15" width="6.13"/>
    <col customWidth="1" min="16" max="16" width="9.5"/>
    <col customWidth="1" min="17" max="17" width="5.25"/>
  </cols>
  <sheetData>
    <row r="1" ht="15.75" customHeight="1">
      <c r="A1" s="1"/>
      <c r="B1" s="1"/>
      <c r="C1" s="1"/>
      <c r="D1" s="1"/>
      <c r="E1" s="1"/>
      <c r="F1" s="1"/>
      <c r="G1" s="1"/>
      <c r="H1" s="1"/>
      <c r="I1" s="1"/>
      <c r="J1" s="1"/>
      <c r="K1" s="1"/>
      <c r="L1" s="1"/>
      <c r="M1" s="1"/>
      <c r="N1" s="1"/>
      <c r="O1" s="1"/>
      <c r="P1" s="1"/>
      <c r="Q1" s="2"/>
    </row>
    <row r="2" ht="10.5" customHeight="1">
      <c r="A2" s="1"/>
      <c r="B2" s="1"/>
      <c r="C2" s="1"/>
      <c r="D2" s="1"/>
      <c r="E2" s="1"/>
      <c r="F2" s="1"/>
      <c r="G2" s="1"/>
      <c r="H2" s="1"/>
      <c r="I2" s="1"/>
      <c r="J2" s="1"/>
      <c r="K2" s="3" t="s">
        <v>3</v>
      </c>
      <c r="Q2" s="4"/>
    </row>
    <row r="3" ht="15.75" customHeight="1">
      <c r="A3" s="1"/>
      <c r="B3" s="1"/>
      <c r="C3" s="1"/>
      <c r="D3" s="1"/>
      <c r="E3" s="1"/>
      <c r="F3" s="1"/>
      <c r="G3" s="1"/>
      <c r="H3" s="1"/>
      <c r="I3" s="1"/>
      <c r="J3" s="1"/>
      <c r="K3" s="5"/>
      <c r="Q3" s="4"/>
    </row>
    <row r="4" ht="18.0" customHeight="1">
      <c r="A4" s="1"/>
      <c r="B4" s="1"/>
      <c r="C4" s="1"/>
      <c r="D4" s="1"/>
      <c r="E4" s="1"/>
      <c r="F4" s="1"/>
      <c r="G4" s="1"/>
      <c r="H4" s="1"/>
      <c r="I4" s="1"/>
      <c r="J4" s="1"/>
      <c r="Q4" s="4"/>
    </row>
    <row r="5" ht="12.0" customHeight="1">
      <c r="A5" s="1"/>
      <c r="B5" s="1"/>
      <c r="C5" s="1"/>
      <c r="D5" s="1"/>
      <c r="E5" s="1"/>
      <c r="F5" s="1"/>
      <c r="G5" s="1"/>
      <c r="H5" s="1"/>
      <c r="I5" s="1"/>
      <c r="J5" s="1"/>
      <c r="K5" s="1"/>
      <c r="L5" s="1"/>
      <c r="M5" s="1"/>
      <c r="N5" s="1"/>
      <c r="O5" s="6" t="s">
        <v>92</v>
      </c>
      <c r="P5" s="7">
        <v>45996.0</v>
      </c>
      <c r="Q5" s="8"/>
    </row>
    <row r="6" ht="5.25" customHeight="1">
      <c r="A6" s="9"/>
      <c r="B6" s="10"/>
      <c r="C6" s="95"/>
      <c r="D6" s="9"/>
      <c r="E6" s="9"/>
      <c r="F6" s="9"/>
      <c r="G6" s="9"/>
      <c r="H6" s="9"/>
      <c r="I6" s="9"/>
      <c r="K6" s="9"/>
      <c r="L6" s="9"/>
      <c r="M6" s="9"/>
      <c r="N6" s="9"/>
      <c r="O6" s="9"/>
    </row>
    <row r="7" ht="14.25" customHeight="1">
      <c r="A7" s="9"/>
      <c r="B7" s="11"/>
      <c r="C7" s="12"/>
      <c r="D7" s="12"/>
      <c r="E7" s="12"/>
      <c r="F7" s="12"/>
      <c r="G7" s="12"/>
      <c r="H7" s="12"/>
      <c r="I7" s="12"/>
      <c r="J7" s="12"/>
      <c r="K7" s="12"/>
      <c r="L7" s="12"/>
      <c r="M7" s="12"/>
      <c r="N7" s="12"/>
      <c r="O7" s="12"/>
      <c r="P7" s="13"/>
    </row>
    <row r="8" ht="24.0" customHeight="1">
      <c r="A8" s="9"/>
      <c r="B8" s="17" t="s">
        <v>0</v>
      </c>
      <c r="C8" s="15"/>
      <c r="D8" s="96" t="s">
        <v>4</v>
      </c>
      <c r="E8" s="19"/>
      <c r="F8" s="17" t="s">
        <v>5</v>
      </c>
      <c r="G8" s="15"/>
      <c r="H8" s="97" t="s">
        <v>60</v>
      </c>
      <c r="I8" s="19"/>
      <c r="J8" s="20" t="s">
        <v>7</v>
      </c>
      <c r="K8" s="19"/>
      <c r="L8" s="21" t="s">
        <v>8</v>
      </c>
      <c r="M8" s="19"/>
      <c r="N8" s="14" t="s">
        <v>9</v>
      </c>
      <c r="O8" s="15"/>
      <c r="P8" s="22" t="s">
        <v>10</v>
      </c>
      <c r="Q8" s="23"/>
    </row>
    <row r="9" ht="22.5" customHeight="1">
      <c r="A9" s="24"/>
      <c r="B9" s="20" t="s">
        <v>11</v>
      </c>
      <c r="C9" s="19"/>
      <c r="D9" s="21" t="s">
        <v>12</v>
      </c>
      <c r="E9" s="19"/>
      <c r="F9" s="20" t="s">
        <v>13</v>
      </c>
      <c r="G9" s="19"/>
      <c r="H9" s="25">
        <f>P5+15</f>
        <v>46011</v>
      </c>
      <c r="J9" s="20" t="s">
        <v>14</v>
      </c>
      <c r="K9" s="19"/>
      <c r="L9" s="96" t="s">
        <v>61</v>
      </c>
      <c r="M9" s="19"/>
      <c r="N9" s="20" t="s">
        <v>16</v>
      </c>
      <c r="O9" s="19"/>
      <c r="P9" s="26" t="s">
        <v>17</v>
      </c>
      <c r="Q9" s="23"/>
    </row>
    <row r="10" ht="11.25" customHeight="1">
      <c r="A10" s="27"/>
      <c r="B10" s="27"/>
      <c r="C10" s="27"/>
      <c r="D10" s="27"/>
      <c r="E10" s="27"/>
      <c r="F10" s="27"/>
      <c r="H10" s="28"/>
      <c r="I10" s="28"/>
      <c r="J10" s="28"/>
      <c r="K10" s="28"/>
      <c r="L10" s="28"/>
      <c r="M10" s="28"/>
    </row>
    <row r="11" ht="17.25" customHeight="1">
      <c r="A11" s="27"/>
      <c r="B11" s="31" t="s">
        <v>19</v>
      </c>
      <c r="C11" s="32"/>
      <c r="D11" s="33"/>
      <c r="E11" s="31" t="s">
        <v>62</v>
      </c>
      <c r="F11" s="32"/>
      <c r="G11" s="33"/>
      <c r="H11" s="34" t="s">
        <v>20</v>
      </c>
      <c r="I11" s="32"/>
      <c r="J11" s="32"/>
      <c r="K11" s="32"/>
      <c r="L11" s="32"/>
      <c r="M11" s="32"/>
      <c r="N11" s="35" t="s">
        <v>21</v>
      </c>
      <c r="Q11" s="36"/>
    </row>
    <row r="12" ht="15.0" customHeight="1">
      <c r="A12" s="27"/>
      <c r="B12" s="98" t="s">
        <v>63</v>
      </c>
      <c r="C12" s="32"/>
      <c r="D12" s="99"/>
      <c r="E12" s="100" t="s">
        <v>64</v>
      </c>
      <c r="F12" s="32"/>
      <c r="G12" s="99"/>
      <c r="H12" s="101" t="s">
        <v>65</v>
      </c>
      <c r="I12" s="102"/>
      <c r="J12" s="102"/>
      <c r="K12" s="102"/>
      <c r="L12" s="102"/>
      <c r="M12" s="103"/>
      <c r="N12" s="104">
        <v>2990.0</v>
      </c>
      <c r="O12" s="102"/>
      <c r="P12" s="103"/>
      <c r="Q12" s="36"/>
    </row>
    <row r="13" ht="15.0" customHeight="1">
      <c r="A13" s="27"/>
      <c r="B13" s="105"/>
      <c r="D13" s="106"/>
      <c r="E13" s="105"/>
      <c r="G13" s="106"/>
      <c r="H13" s="101" t="s">
        <v>66</v>
      </c>
      <c r="I13" s="102"/>
      <c r="J13" s="102"/>
      <c r="K13" s="102"/>
      <c r="L13" s="102"/>
      <c r="M13" s="103"/>
      <c r="N13" s="104">
        <v>2990.0</v>
      </c>
      <c r="O13" s="102"/>
      <c r="P13" s="103"/>
      <c r="Q13" s="36"/>
    </row>
    <row r="14" ht="15.0" customHeight="1">
      <c r="A14" s="27"/>
      <c r="B14" s="105"/>
      <c r="D14" s="106"/>
      <c r="E14" s="105"/>
      <c r="G14" s="106"/>
      <c r="H14" s="101" t="s">
        <v>67</v>
      </c>
      <c r="I14" s="102"/>
      <c r="J14" s="102"/>
      <c r="K14" s="102"/>
      <c r="L14" s="102"/>
      <c r="M14" s="103"/>
      <c r="N14" s="104">
        <v>2990.0</v>
      </c>
      <c r="O14" s="102"/>
      <c r="P14" s="103"/>
      <c r="Q14" s="36"/>
    </row>
    <row r="15" ht="15.0" customHeight="1">
      <c r="A15" s="27"/>
      <c r="B15" s="107"/>
      <c r="C15" s="108"/>
      <c r="D15" s="109"/>
      <c r="E15" s="107"/>
      <c r="F15" s="108"/>
      <c r="G15" s="109"/>
      <c r="H15" s="101" t="str">
        <f>'Auditoria de Google y Metas Ads'!C8</f>
        <v>Auditoría de cuentas Google Ads y Meta Ads</v>
      </c>
      <c r="I15" s="102"/>
      <c r="J15" s="102"/>
      <c r="K15" s="102"/>
      <c r="L15" s="102"/>
      <c r="M15" s="103"/>
      <c r="N15" s="104">
        <v>2990.0</v>
      </c>
      <c r="O15" s="102"/>
      <c r="P15" s="103"/>
      <c r="Q15" s="36"/>
    </row>
    <row r="16" ht="7.5" customHeight="1">
      <c r="A16" s="27"/>
      <c r="B16" s="110"/>
      <c r="C16" s="110"/>
      <c r="D16" s="110"/>
      <c r="E16" s="110"/>
      <c r="F16" s="110"/>
      <c r="G16" s="110"/>
      <c r="H16" s="110"/>
      <c r="I16" s="110"/>
      <c r="J16" s="110"/>
      <c r="K16" s="110"/>
      <c r="L16" s="110"/>
      <c r="M16" s="110"/>
      <c r="N16" s="110"/>
      <c r="O16" s="110"/>
      <c r="P16" s="110"/>
      <c r="Q16" s="36"/>
    </row>
    <row r="17" ht="15.0" customHeight="1">
      <c r="A17" s="27"/>
      <c r="B17" s="98" t="s">
        <v>23</v>
      </c>
      <c r="C17" s="32"/>
      <c r="D17" s="99"/>
      <c r="E17" s="111" t="s">
        <v>64</v>
      </c>
      <c r="F17" s="32"/>
      <c r="G17" s="99"/>
      <c r="H17" s="112" t="str">
        <f>'Fase 1 Sitio Web'!C8</f>
        <v>Estudio Digital de Mercado</v>
      </c>
      <c r="I17" s="102"/>
      <c r="J17" s="102"/>
      <c r="K17" s="102"/>
      <c r="L17" s="102"/>
      <c r="M17" s="103"/>
      <c r="N17" s="113">
        <f>'Fase 1 Sitio Web'!L16</f>
        <v>4990</v>
      </c>
      <c r="O17" s="102"/>
      <c r="P17" s="103"/>
      <c r="Q17" s="36"/>
    </row>
    <row r="18" ht="15.0" customHeight="1">
      <c r="A18" s="27"/>
      <c r="B18" s="105"/>
      <c r="D18" s="106"/>
      <c r="E18" s="105"/>
      <c r="G18" s="106"/>
      <c r="H18" s="112" t="str">
        <f>'Fase 1 Sitio Web'!C20</f>
        <v>Diseño de Identidad Corporativa</v>
      </c>
      <c r="I18" s="102"/>
      <c r="J18" s="102"/>
      <c r="K18" s="102"/>
      <c r="L18" s="102"/>
      <c r="M18" s="103"/>
      <c r="N18" s="113">
        <f>'Fase 1 Sitio Web'!L31</f>
        <v>11900</v>
      </c>
      <c r="O18" s="102"/>
      <c r="P18" s="103"/>
      <c r="Q18" s="36"/>
    </row>
    <row r="19" ht="15.0" customHeight="1">
      <c r="A19" s="27"/>
      <c r="B19" s="107"/>
      <c r="C19" s="108"/>
      <c r="D19" s="109"/>
      <c r="E19" s="107"/>
      <c r="F19" s="108"/>
      <c r="G19" s="109"/>
      <c r="H19" s="112" t="str">
        <f>'Fase 1 Sitio Web'!C35</f>
        <v>Diseño de Sitio Web</v>
      </c>
      <c r="I19" s="102"/>
      <c r="J19" s="102"/>
      <c r="K19" s="102"/>
      <c r="L19" s="102"/>
      <c r="M19" s="103"/>
      <c r="N19" s="113">
        <v>30000.0</v>
      </c>
      <c r="O19" s="102"/>
      <c r="P19" s="103"/>
      <c r="Q19" s="36"/>
    </row>
    <row r="20" ht="7.5" customHeight="1">
      <c r="A20" s="27"/>
      <c r="B20" s="110"/>
      <c r="C20" s="110"/>
      <c r="D20" s="110"/>
      <c r="E20" s="110"/>
      <c r="F20" s="110"/>
      <c r="G20" s="110"/>
      <c r="H20" s="110"/>
      <c r="I20" s="110"/>
      <c r="J20" s="110"/>
      <c r="K20" s="110"/>
      <c r="L20" s="110"/>
      <c r="M20" s="110"/>
      <c r="N20" s="110"/>
      <c r="O20" s="110"/>
      <c r="P20" s="110"/>
    </row>
    <row r="21" ht="15.0" customHeight="1">
      <c r="A21" s="27"/>
      <c r="B21" s="98" t="s">
        <v>24</v>
      </c>
      <c r="C21" s="32"/>
      <c r="D21" s="99"/>
      <c r="E21" s="114" t="s">
        <v>64</v>
      </c>
      <c r="F21" s="102"/>
      <c r="G21" s="103"/>
      <c r="H21" s="101" t="str">
        <f>'Fase 2'!C7</f>
        <v>Tablero de Inspiración </v>
      </c>
      <c r="I21" s="102"/>
      <c r="J21" s="102"/>
      <c r="K21" s="102"/>
      <c r="L21" s="102"/>
      <c r="M21" s="103"/>
      <c r="N21" s="104">
        <f>'Fase 2'!L14</f>
        <v>2900</v>
      </c>
      <c r="O21" s="102"/>
      <c r="P21" s="103"/>
    </row>
    <row r="22" ht="15.0" customHeight="1">
      <c r="A22" s="27"/>
      <c r="B22" s="105"/>
      <c r="D22" s="106"/>
      <c r="E22" s="100" t="s">
        <v>68</v>
      </c>
      <c r="F22" s="32"/>
      <c r="G22" s="99"/>
      <c r="H22" s="101" t="str">
        <f>'Fase 2'!C17</f>
        <v>Configuración y Optimización Google Ads</v>
      </c>
      <c r="I22" s="102"/>
      <c r="J22" s="102"/>
      <c r="K22" s="102"/>
      <c r="L22" s="102"/>
      <c r="M22" s="103"/>
      <c r="N22" s="104">
        <f>'Fase 2'!L32</f>
        <v>3900</v>
      </c>
      <c r="O22" s="102"/>
      <c r="P22" s="103"/>
    </row>
    <row r="23" ht="15.0" customHeight="1">
      <c r="A23" s="27"/>
      <c r="B23" s="105"/>
      <c r="D23" s="106"/>
      <c r="E23" s="107"/>
      <c r="F23" s="108"/>
      <c r="G23" s="109"/>
      <c r="H23" s="101" t="str">
        <f>'Fase 2'!C35</f>
        <v>Configuración y Optimización de Meta Ads</v>
      </c>
      <c r="I23" s="102"/>
      <c r="J23" s="102"/>
      <c r="K23" s="102"/>
      <c r="L23" s="102"/>
      <c r="M23" s="103"/>
      <c r="N23" s="104">
        <f>'Fase 2'!L47</f>
        <v>4900</v>
      </c>
      <c r="O23" s="102"/>
      <c r="P23" s="103"/>
      <c r="Q23" s="27"/>
    </row>
    <row r="24" ht="15.0" customHeight="1">
      <c r="A24" s="27"/>
      <c r="B24" s="105"/>
      <c r="D24" s="106"/>
      <c r="E24" s="115" t="s">
        <v>64</v>
      </c>
      <c r="F24" s="102"/>
      <c r="G24" s="103"/>
      <c r="H24" s="101" t="str">
        <f>'Fase 2 Creación de Redes Social'!C8</f>
        <v>Creación de Redes Sociales</v>
      </c>
      <c r="I24" s="102"/>
      <c r="J24" s="102"/>
      <c r="K24" s="102"/>
      <c r="L24" s="102"/>
      <c r="M24" s="103"/>
      <c r="N24" s="104">
        <f>'Fase 2 Creación de Redes Social'!M13</f>
        <v>3900</v>
      </c>
      <c r="O24" s="102"/>
      <c r="P24" s="103"/>
      <c r="Q24" s="27"/>
    </row>
    <row r="25" ht="15.0" customHeight="1">
      <c r="A25" s="27"/>
      <c r="B25" s="107"/>
      <c r="C25" s="108"/>
      <c r="D25" s="109"/>
      <c r="E25" s="115" t="s">
        <v>68</v>
      </c>
      <c r="F25" s="102"/>
      <c r="G25" s="103"/>
      <c r="H25" s="101" t="str">
        <f>'Fase 2 Creación de Redes Social'!C19</f>
        <v>Manejo Básico de Redes Sociales</v>
      </c>
      <c r="I25" s="102"/>
      <c r="J25" s="102"/>
      <c r="K25" s="102"/>
      <c r="L25" s="102"/>
      <c r="M25" s="103"/>
      <c r="N25" s="104">
        <f>'Fase 2 Creación de Redes Social'!M24</f>
        <v>3500</v>
      </c>
      <c r="O25" s="102"/>
      <c r="P25" s="103"/>
      <c r="Q25" s="27"/>
    </row>
    <row r="26" ht="7.5" customHeight="1">
      <c r="A26" s="27"/>
      <c r="B26" s="110"/>
      <c r="C26" s="110"/>
      <c r="D26" s="110"/>
      <c r="E26" s="110"/>
      <c r="F26" s="110"/>
      <c r="G26" s="110"/>
      <c r="H26" s="110"/>
      <c r="I26" s="110"/>
      <c r="J26" s="110"/>
      <c r="K26" s="110"/>
      <c r="L26" s="110"/>
      <c r="M26" s="110"/>
      <c r="N26" s="110"/>
      <c r="O26" s="110"/>
      <c r="P26" s="110"/>
      <c r="Q26" s="27"/>
    </row>
    <row r="27" ht="15.0" customHeight="1">
      <c r="A27" s="27"/>
      <c r="B27" s="98" t="s">
        <v>25</v>
      </c>
      <c r="C27" s="32"/>
      <c r="D27" s="99"/>
      <c r="E27" s="115" t="s">
        <v>64</v>
      </c>
      <c r="F27" s="102"/>
      <c r="G27" s="103"/>
      <c r="H27" s="116" t="str">
        <f>'Fase 3'!C9</f>
        <v>Desarrollo de Plan de Contenido</v>
      </c>
      <c r="I27" s="102"/>
      <c r="J27" s="102"/>
      <c r="K27" s="102"/>
      <c r="L27" s="102"/>
      <c r="M27" s="103"/>
      <c r="N27" s="117">
        <f>'Fase 3.1'!L18</f>
        <v>2900</v>
      </c>
      <c r="O27" s="102"/>
      <c r="P27" s="103"/>
      <c r="Q27" s="27"/>
    </row>
    <row r="28" ht="15.0" customHeight="1">
      <c r="A28" s="27"/>
      <c r="B28" s="105"/>
      <c r="D28" s="106"/>
      <c r="E28" s="118" t="s">
        <v>68</v>
      </c>
      <c r="F28" s="32"/>
      <c r="G28" s="99"/>
      <c r="H28" s="116" t="str">
        <f>'Fase 3'!C22</f>
        <v>Generación de Contenido</v>
      </c>
      <c r="I28" s="102"/>
      <c r="J28" s="102"/>
      <c r="K28" s="102"/>
      <c r="L28" s="102"/>
      <c r="M28" s="103"/>
      <c r="N28" s="117">
        <v>8000.0</v>
      </c>
      <c r="O28" s="102"/>
      <c r="P28" s="103"/>
      <c r="Q28" s="27"/>
    </row>
    <row r="29" ht="15.0" customHeight="1">
      <c r="A29" s="27"/>
      <c r="B29" s="105"/>
      <c r="D29" s="106"/>
      <c r="E29" s="105"/>
      <c r="G29" s="106"/>
      <c r="H29" s="116" t="str">
        <f>'Fase 3.1'!C10</f>
        <v>Posicionamiento SEO </v>
      </c>
      <c r="I29" s="102"/>
      <c r="J29" s="102"/>
      <c r="K29" s="102"/>
      <c r="L29" s="102"/>
      <c r="M29" s="103"/>
      <c r="N29" s="117">
        <v>2900.0</v>
      </c>
      <c r="O29" s="102"/>
      <c r="P29" s="103"/>
      <c r="Q29" s="27"/>
    </row>
    <row r="30" ht="15.0" customHeight="1">
      <c r="A30" s="27"/>
      <c r="B30" s="107"/>
      <c r="C30" s="108"/>
      <c r="D30" s="109"/>
      <c r="E30" s="115" t="s">
        <v>64</v>
      </c>
      <c r="F30" s="102"/>
      <c r="G30" s="103"/>
      <c r="H30" s="116" t="str">
        <f>'Fase 3.1'!C22</f>
        <v>Configuración y Optimización Google My Business </v>
      </c>
      <c r="I30" s="102"/>
      <c r="J30" s="102"/>
      <c r="K30" s="102"/>
      <c r="L30" s="102"/>
      <c r="M30" s="103"/>
      <c r="N30" s="117">
        <v>2900.0</v>
      </c>
      <c r="O30" s="102"/>
      <c r="P30" s="103"/>
      <c r="Q30" s="27"/>
    </row>
    <row r="31" ht="7.5" customHeight="1">
      <c r="A31" s="27"/>
      <c r="B31" s="119"/>
      <c r="C31" s="119"/>
      <c r="D31" s="119"/>
      <c r="E31" s="119"/>
      <c r="F31" s="119"/>
      <c r="G31" s="119"/>
      <c r="H31" s="119"/>
      <c r="I31" s="119"/>
      <c r="J31" s="119"/>
      <c r="K31" s="119"/>
      <c r="L31" s="119"/>
      <c r="M31" s="119"/>
      <c r="N31" s="119"/>
      <c r="O31" s="119"/>
      <c r="P31" s="119"/>
      <c r="Q31" s="27"/>
    </row>
    <row r="32" ht="15.0" customHeight="1">
      <c r="A32" s="120"/>
      <c r="B32" s="121" t="s">
        <v>69</v>
      </c>
      <c r="C32" s="32"/>
      <c r="D32" s="33"/>
      <c r="E32" s="122" t="s">
        <v>62</v>
      </c>
      <c r="F32" s="32"/>
      <c r="G32" s="33"/>
      <c r="H32" s="123" t="s">
        <v>70</v>
      </c>
      <c r="I32" s="32"/>
      <c r="J32" s="32"/>
      <c r="K32" s="32"/>
      <c r="L32" s="32"/>
      <c r="M32" s="32"/>
      <c r="N32" s="124" t="s">
        <v>21</v>
      </c>
      <c r="Q32" s="120"/>
    </row>
    <row r="33" ht="14.25" customHeight="1">
      <c r="A33" s="120"/>
      <c r="B33" s="125"/>
      <c r="D33" s="45"/>
      <c r="E33" s="125"/>
      <c r="G33" s="45"/>
      <c r="H33" s="123" t="s">
        <v>71</v>
      </c>
      <c r="I33" s="32"/>
      <c r="J33" s="32"/>
      <c r="K33" s="32"/>
      <c r="L33" s="32"/>
      <c r="M33" s="32"/>
      <c r="Q33" s="120"/>
    </row>
    <row r="34" ht="12.0" customHeight="1">
      <c r="A34" s="120"/>
      <c r="B34" s="126">
        <v>4.0</v>
      </c>
      <c r="C34" s="32"/>
      <c r="D34" s="99"/>
      <c r="E34" s="127" t="s">
        <v>93</v>
      </c>
      <c r="F34" s="32"/>
      <c r="G34" s="99"/>
      <c r="H34" s="128" t="s">
        <v>76</v>
      </c>
      <c r="I34" s="32"/>
      <c r="J34" s="32"/>
      <c r="K34" s="32"/>
      <c r="L34" s="32"/>
      <c r="M34" s="99"/>
      <c r="N34" s="133">
        <v>7500.0</v>
      </c>
      <c r="O34" s="32"/>
      <c r="P34" s="99"/>
      <c r="Q34" s="120"/>
    </row>
    <row r="35" ht="15.0" customHeight="1">
      <c r="A35" s="120"/>
      <c r="B35" s="130"/>
      <c r="C35" s="58"/>
      <c r="D35" s="131"/>
      <c r="E35" s="107"/>
      <c r="F35" s="108"/>
      <c r="G35" s="109"/>
      <c r="H35" s="107"/>
      <c r="I35" s="108"/>
      <c r="J35" s="108"/>
      <c r="K35" s="108"/>
      <c r="L35" s="108"/>
      <c r="M35" s="109"/>
      <c r="N35" s="108"/>
      <c r="O35" s="108"/>
      <c r="P35" s="109"/>
      <c r="Q35" s="120"/>
    </row>
    <row r="36" ht="9.0" customHeight="1">
      <c r="A36" s="120"/>
    </row>
    <row r="37" ht="18.0" customHeight="1">
      <c r="A37" s="120"/>
      <c r="B37" s="134" t="s">
        <v>77</v>
      </c>
      <c r="Q37" s="120"/>
    </row>
    <row r="38" ht="11.25" customHeight="1">
      <c r="A38" s="120"/>
      <c r="B38" s="135"/>
      <c r="C38" s="135"/>
      <c r="D38" s="135"/>
      <c r="E38" s="135"/>
      <c r="F38" s="135"/>
      <c r="G38" s="135"/>
      <c r="H38" s="135"/>
      <c r="I38" s="135"/>
      <c r="J38" s="135"/>
      <c r="K38" s="135"/>
      <c r="L38" s="135"/>
      <c r="M38" s="135"/>
      <c r="N38" s="135"/>
      <c r="O38" s="135"/>
      <c r="P38" s="135"/>
      <c r="Q38" s="120"/>
    </row>
    <row r="39" ht="11.25" customHeight="1">
      <c r="A39" s="120"/>
      <c r="B39" s="166" t="s">
        <v>78</v>
      </c>
      <c r="C39" s="32"/>
      <c r="D39" s="32"/>
      <c r="E39" s="32"/>
      <c r="F39" s="32"/>
      <c r="G39" s="32"/>
      <c r="H39" s="32"/>
      <c r="I39" s="32"/>
      <c r="J39" s="32"/>
      <c r="K39" s="32"/>
      <c r="L39" s="32"/>
      <c r="M39" s="32"/>
      <c r="N39" s="32"/>
      <c r="O39" s="32"/>
      <c r="P39" s="99"/>
      <c r="Q39" s="120"/>
    </row>
    <row r="40" ht="24.0" customHeight="1">
      <c r="A40" s="120"/>
      <c r="B40" s="107"/>
      <c r="C40" s="108"/>
      <c r="D40" s="108"/>
      <c r="E40" s="108"/>
      <c r="F40" s="108"/>
      <c r="G40" s="108"/>
      <c r="H40" s="108"/>
      <c r="I40" s="108"/>
      <c r="J40" s="108"/>
      <c r="K40" s="108"/>
      <c r="L40" s="108"/>
      <c r="M40" s="108"/>
      <c r="N40" s="108"/>
      <c r="O40" s="108"/>
      <c r="P40" s="109"/>
      <c r="Q40" s="120"/>
    </row>
    <row r="41" ht="11.25" customHeight="1">
      <c r="A41" s="120"/>
      <c r="B41" s="137"/>
      <c r="C41" s="137"/>
      <c r="D41" s="137"/>
      <c r="E41" s="138"/>
      <c r="F41" s="138"/>
      <c r="G41" s="138"/>
      <c r="H41" s="139"/>
      <c r="I41" s="139"/>
      <c r="J41" s="139"/>
      <c r="K41" s="139"/>
      <c r="L41" s="139"/>
      <c r="M41" s="139"/>
      <c r="N41" s="140"/>
      <c r="O41" s="140"/>
      <c r="P41" s="140"/>
      <c r="Q41" s="120"/>
    </row>
    <row r="42" ht="18.0" customHeight="1">
      <c r="A42" s="27"/>
      <c r="B42" s="141" t="s">
        <v>79</v>
      </c>
    </row>
    <row r="43" ht="42.0" customHeight="1">
      <c r="A43" s="27"/>
      <c r="B43" s="142" t="s">
        <v>94</v>
      </c>
      <c r="C43" s="143"/>
      <c r="D43" s="143"/>
      <c r="E43" s="143"/>
      <c r="F43" s="143"/>
      <c r="G43" s="143"/>
      <c r="H43" s="143"/>
      <c r="I43" s="143"/>
      <c r="J43" s="143"/>
      <c r="K43" s="143"/>
      <c r="L43" s="143"/>
      <c r="M43" s="143"/>
      <c r="N43" s="143"/>
      <c r="O43" s="143"/>
      <c r="P43" s="144"/>
      <c r="Q43" s="36"/>
    </row>
    <row r="44" ht="33.75" customHeight="1">
      <c r="A44" s="74"/>
      <c r="B44" s="145"/>
      <c r="C44" s="146"/>
      <c r="D44" s="147"/>
      <c r="E44" s="147"/>
      <c r="F44" s="147"/>
      <c r="G44" s="147"/>
      <c r="H44" s="147"/>
      <c r="I44" s="36"/>
      <c r="J44" s="148"/>
      <c r="K44" s="147"/>
      <c r="L44" s="147"/>
      <c r="M44" s="147"/>
      <c r="N44" s="147"/>
      <c r="O44" s="147"/>
      <c r="P44" s="149"/>
      <c r="Q44" s="74"/>
    </row>
    <row r="45" ht="15.0" customHeight="1">
      <c r="A45" s="74"/>
      <c r="B45" s="145"/>
      <c r="C45" s="150" t="s">
        <v>81</v>
      </c>
      <c r="I45" s="150"/>
      <c r="J45" s="150" t="s">
        <v>82</v>
      </c>
      <c r="P45" s="151"/>
      <c r="Q45" s="74"/>
    </row>
    <row r="46" ht="15.0" customHeight="1">
      <c r="A46" s="74"/>
      <c r="B46" s="152"/>
      <c r="C46" s="153"/>
      <c r="D46" s="153"/>
      <c r="E46" s="153"/>
      <c r="F46" s="153"/>
      <c r="G46" s="153"/>
      <c r="H46" s="153"/>
      <c r="I46" s="153"/>
      <c r="J46" s="153"/>
      <c r="K46" s="153" t="s">
        <v>83</v>
      </c>
      <c r="L46" s="154"/>
      <c r="M46" s="154"/>
      <c r="N46" s="154"/>
      <c r="O46" s="153"/>
      <c r="P46" s="155"/>
      <c r="Q46" s="74"/>
    </row>
    <row r="47" ht="12.0" customHeight="1">
      <c r="A47" s="74"/>
      <c r="B47" s="36"/>
      <c r="C47" s="150"/>
      <c r="D47" s="150"/>
      <c r="E47" s="150"/>
      <c r="F47" s="150"/>
      <c r="G47" s="150"/>
      <c r="H47" s="150"/>
      <c r="I47" s="150"/>
      <c r="J47" s="150"/>
      <c r="K47" s="150"/>
      <c r="L47" s="150"/>
      <c r="M47" s="150"/>
      <c r="N47" s="150"/>
      <c r="O47" s="150"/>
      <c r="P47" s="156"/>
      <c r="Q47" s="74"/>
    </row>
    <row r="48" ht="21.0" customHeight="1">
      <c r="A48" s="27"/>
      <c r="B48" s="61" t="s">
        <v>95</v>
      </c>
      <c r="C48" s="55"/>
      <c r="D48" s="55"/>
      <c r="E48" s="55"/>
      <c r="F48" s="55"/>
      <c r="G48" s="55"/>
      <c r="H48" s="55"/>
      <c r="I48" s="55"/>
      <c r="J48" s="55"/>
      <c r="K48" s="55"/>
      <c r="L48" s="55"/>
      <c r="M48" s="55"/>
      <c r="N48" s="55"/>
      <c r="O48" s="55"/>
      <c r="P48" s="56"/>
    </row>
    <row r="49" ht="56.25" customHeight="1">
      <c r="A49" s="27"/>
      <c r="B49" s="162"/>
      <c r="H49" s="163"/>
      <c r="M49" s="162"/>
    </row>
    <row r="50" ht="15.0" customHeight="1">
      <c r="A50" s="27"/>
      <c r="B50" s="164" t="s">
        <v>86</v>
      </c>
      <c r="H50" s="165" t="s">
        <v>87</v>
      </c>
      <c r="M50" s="164" t="s">
        <v>88</v>
      </c>
    </row>
    <row r="51" ht="14.25" customHeight="1">
      <c r="A51" s="27"/>
      <c r="B51" s="164" t="s">
        <v>89</v>
      </c>
      <c r="M51" s="164" t="s">
        <v>90</v>
      </c>
    </row>
    <row r="52" ht="8.25" customHeight="1">
      <c r="A52" s="74"/>
      <c r="B52" s="74"/>
      <c r="C52" s="74"/>
      <c r="D52" s="74"/>
      <c r="E52" s="74"/>
      <c r="F52" s="74"/>
      <c r="G52" s="74"/>
      <c r="H52" s="74"/>
      <c r="I52" s="74"/>
      <c r="J52" s="74"/>
      <c r="K52" s="74"/>
      <c r="L52" s="74"/>
      <c r="M52" s="74"/>
      <c r="N52" s="74"/>
      <c r="O52" s="74"/>
      <c r="P52" s="74"/>
      <c r="Q52" s="74"/>
    </row>
    <row r="53" ht="16.5" customHeight="1">
      <c r="A53" s="88"/>
      <c r="B53" s="89"/>
      <c r="C53" s="90"/>
      <c r="D53" s="90" t="s">
        <v>96</v>
      </c>
      <c r="I53" s="89"/>
      <c r="J53" s="91" t="s">
        <v>56</v>
      </c>
      <c r="L53" s="92" t="s">
        <v>57</v>
      </c>
      <c r="O53" s="92" t="s">
        <v>58</v>
      </c>
      <c r="Q53" s="93"/>
    </row>
    <row r="54" ht="19.5" customHeight="1">
      <c r="A54" s="88"/>
      <c r="B54" s="89"/>
      <c r="C54" s="90"/>
      <c r="I54" s="89"/>
      <c r="Q54" s="94"/>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97">
    <mergeCell ref="H15:M15"/>
    <mergeCell ref="N15:P15"/>
    <mergeCell ref="E17:G19"/>
    <mergeCell ref="H17:M17"/>
    <mergeCell ref="N17:P17"/>
    <mergeCell ref="H18:M18"/>
    <mergeCell ref="N18:P18"/>
    <mergeCell ref="H19:M19"/>
    <mergeCell ref="N19:P19"/>
    <mergeCell ref="E27:G27"/>
    <mergeCell ref="E28:G29"/>
    <mergeCell ref="E32:G33"/>
    <mergeCell ref="E34:G35"/>
    <mergeCell ref="B27:D30"/>
    <mergeCell ref="B32:D33"/>
    <mergeCell ref="B34:D35"/>
    <mergeCell ref="B17:D19"/>
    <mergeCell ref="B21:D25"/>
    <mergeCell ref="E21:G21"/>
    <mergeCell ref="E22:G23"/>
    <mergeCell ref="E24:G24"/>
    <mergeCell ref="E25:G25"/>
    <mergeCell ref="E30:G30"/>
    <mergeCell ref="H28:M28"/>
    <mergeCell ref="N28:P28"/>
    <mergeCell ref="H29:M29"/>
    <mergeCell ref="N29:P29"/>
    <mergeCell ref="H30:M30"/>
    <mergeCell ref="N30:P30"/>
    <mergeCell ref="N32:P33"/>
    <mergeCell ref="H32:M32"/>
    <mergeCell ref="H33:M33"/>
    <mergeCell ref="H34:M35"/>
    <mergeCell ref="N34:P35"/>
    <mergeCell ref="A36:Q36"/>
    <mergeCell ref="B37:P37"/>
    <mergeCell ref="B39:P40"/>
    <mergeCell ref="B42:P42"/>
    <mergeCell ref="B43:P43"/>
    <mergeCell ref="C44:H44"/>
    <mergeCell ref="J44:O44"/>
    <mergeCell ref="C45:H45"/>
    <mergeCell ref="J45:O45"/>
    <mergeCell ref="K46:N46"/>
    <mergeCell ref="M50:P50"/>
    <mergeCell ref="M51:P51"/>
    <mergeCell ref="D53:H54"/>
    <mergeCell ref="J53:K54"/>
    <mergeCell ref="L53:N54"/>
    <mergeCell ref="O53:P54"/>
    <mergeCell ref="B48:P48"/>
    <mergeCell ref="B49:G49"/>
    <mergeCell ref="H49:L49"/>
    <mergeCell ref="M49:P49"/>
    <mergeCell ref="B50:G50"/>
    <mergeCell ref="H50:L51"/>
    <mergeCell ref="B51:G51"/>
    <mergeCell ref="L8:M8"/>
    <mergeCell ref="N8:O8"/>
    <mergeCell ref="K2:P2"/>
    <mergeCell ref="K3:P4"/>
    <mergeCell ref="B8:C8"/>
    <mergeCell ref="D8:E8"/>
    <mergeCell ref="F8:G8"/>
    <mergeCell ref="H8:I8"/>
    <mergeCell ref="J8:K8"/>
    <mergeCell ref="B9:C9"/>
    <mergeCell ref="D9:E9"/>
    <mergeCell ref="F9:G9"/>
    <mergeCell ref="H9:I9"/>
    <mergeCell ref="J9:K9"/>
    <mergeCell ref="L9:M9"/>
    <mergeCell ref="N9:O9"/>
    <mergeCell ref="N13:P13"/>
    <mergeCell ref="H14:M14"/>
    <mergeCell ref="N14:P14"/>
    <mergeCell ref="B11:D11"/>
    <mergeCell ref="E11:G11"/>
    <mergeCell ref="H11:M11"/>
    <mergeCell ref="N11:P11"/>
    <mergeCell ref="B12:D15"/>
    <mergeCell ref="E12:G15"/>
    <mergeCell ref="N12:P12"/>
    <mergeCell ref="H12:M12"/>
    <mergeCell ref="H13:M13"/>
    <mergeCell ref="H21:M21"/>
    <mergeCell ref="N21:P21"/>
    <mergeCell ref="H22:M22"/>
    <mergeCell ref="N22:P22"/>
    <mergeCell ref="N23:P23"/>
    <mergeCell ref="H23:M23"/>
    <mergeCell ref="H24:M24"/>
    <mergeCell ref="N24:P24"/>
    <mergeCell ref="H25:M25"/>
    <mergeCell ref="N25:P25"/>
    <mergeCell ref="H27:M27"/>
    <mergeCell ref="N27:P27"/>
  </mergeCells>
  <printOptions gridLines="1" horizontalCentered="1"/>
  <pageMargins bottom="0.0" footer="0.0" header="0.0" left="0.0" right="0.0" top="0.0"/>
  <pageSetup fitToHeight="0"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'HOJA RESÚMEN 2025'!K2</f>
        <v>Cliente:</v>
      </c>
      <c r="Q2" s="4"/>
    </row>
    <row r="3" ht="14.25" customHeight="1">
      <c r="A3" s="1"/>
      <c r="B3" s="1"/>
      <c r="C3" s="1"/>
      <c r="D3" s="1"/>
      <c r="E3" s="1"/>
      <c r="F3" s="1"/>
      <c r="G3" s="1"/>
      <c r="H3" s="1"/>
      <c r="I3" s="1"/>
      <c r="J3" s="5" t="str">
        <f>'Auditoria Sitio Web'!J3</f>
        <v/>
      </c>
      <c r="Q3" s="4"/>
    </row>
    <row r="4" ht="15.75" customHeight="1">
      <c r="A4" s="1"/>
      <c r="B4" s="1"/>
      <c r="C4" s="1"/>
      <c r="D4" s="1"/>
      <c r="E4" s="1"/>
      <c r="F4" s="1"/>
      <c r="G4" s="1"/>
      <c r="H4" s="1"/>
      <c r="I4" s="1"/>
      <c r="Q4" s="4"/>
    </row>
    <row r="5" ht="18.75" customHeight="1">
      <c r="A5" s="1"/>
      <c r="B5" s="1"/>
      <c r="C5" s="1"/>
      <c r="D5" s="1"/>
      <c r="E5" s="1"/>
      <c r="F5" s="1"/>
      <c r="G5" s="1"/>
      <c r="H5" s="1"/>
      <c r="I5" s="1"/>
      <c r="J5" s="1"/>
      <c r="K5" s="1"/>
      <c r="L5" s="1"/>
      <c r="M5" s="1"/>
      <c r="N5" s="1"/>
      <c r="O5" s="167" t="s">
        <v>97</v>
      </c>
      <c r="P5" s="168">
        <f>'HOJA RESÚMEN 2025'!P5</f>
        <v>45996</v>
      </c>
      <c r="Q5" s="8"/>
    </row>
    <row r="6" ht="32.25" customHeight="1">
      <c r="A6" s="169"/>
      <c r="B6" s="169"/>
      <c r="C6" s="169" t="s">
        <v>63</v>
      </c>
      <c r="P6" s="169"/>
      <c r="Q6" s="169"/>
    </row>
    <row r="7" ht="15.75" customHeight="1">
      <c r="A7" s="27"/>
      <c r="B7" s="27"/>
      <c r="C7" s="27"/>
      <c r="E7" s="170"/>
      <c r="F7" s="170"/>
      <c r="G7" s="170"/>
      <c r="H7" s="170"/>
      <c r="I7" s="170"/>
      <c r="J7" s="170"/>
      <c r="K7" s="170"/>
      <c r="L7" s="170"/>
      <c r="M7" s="170"/>
      <c r="N7" s="170"/>
      <c r="O7" s="170"/>
      <c r="P7" s="170"/>
      <c r="Q7" s="170"/>
    </row>
    <row r="8" ht="9.75" customHeight="1">
      <c r="A8" s="27"/>
      <c r="B8" s="27"/>
      <c r="C8" s="27"/>
      <c r="E8" s="170"/>
      <c r="F8" s="170"/>
      <c r="G8" s="170"/>
      <c r="H8" s="170"/>
      <c r="I8" s="170"/>
      <c r="J8" s="170"/>
      <c r="K8" s="170"/>
      <c r="L8" s="170"/>
      <c r="M8" s="170"/>
      <c r="N8" s="170"/>
      <c r="O8" s="170"/>
      <c r="P8" s="170"/>
      <c r="Q8" s="170"/>
    </row>
    <row r="9" ht="15.75" customHeight="1">
      <c r="A9" s="27"/>
      <c r="B9" s="27"/>
      <c r="C9" s="27"/>
    </row>
    <row r="10" ht="15.75" customHeight="1">
      <c r="A10" s="27"/>
      <c r="B10" s="27"/>
      <c r="C10" s="27"/>
    </row>
    <row r="11">
      <c r="A11" s="27"/>
      <c r="B11" s="27"/>
      <c r="C11" s="171" t="s">
        <v>98</v>
      </c>
      <c r="O11" s="172"/>
    </row>
    <row r="12" ht="24.0" customHeight="1">
      <c r="A12" s="27"/>
      <c r="B12" s="27"/>
      <c r="C12" s="173" t="s">
        <v>99</v>
      </c>
      <c r="D12" s="174"/>
      <c r="E12" s="174"/>
      <c r="F12" s="174"/>
      <c r="G12" s="174"/>
      <c r="H12" s="174"/>
      <c r="I12" s="174"/>
      <c r="J12" s="174"/>
      <c r="K12" s="174"/>
      <c r="L12" s="174"/>
      <c r="M12" s="174"/>
      <c r="N12" s="174"/>
      <c r="O12" s="172" t="s">
        <v>100</v>
      </c>
    </row>
    <row r="13" ht="33.75" customHeight="1">
      <c r="A13" s="27"/>
      <c r="B13" s="27"/>
      <c r="C13" s="173" t="s">
        <v>101</v>
      </c>
      <c r="D13" s="174"/>
      <c r="E13" s="174"/>
      <c r="F13" s="174"/>
      <c r="G13" s="174"/>
      <c r="H13" s="174"/>
      <c r="I13" s="174"/>
      <c r="J13" s="174"/>
      <c r="K13" s="174"/>
      <c r="L13" s="174"/>
      <c r="M13" s="174"/>
      <c r="N13" s="174"/>
      <c r="O13" s="172" t="s">
        <v>100</v>
      </c>
      <c r="P13" s="175"/>
      <c r="Q13" s="176"/>
      <c r="R13" s="176"/>
      <c r="S13" s="176"/>
      <c r="T13" s="176"/>
      <c r="U13" s="176"/>
      <c r="V13" s="176"/>
      <c r="W13" s="176"/>
      <c r="X13" s="176"/>
      <c r="Y13" s="176"/>
      <c r="Z13" s="176"/>
    </row>
    <row r="14" ht="33.75" customHeight="1">
      <c r="A14" s="27"/>
      <c r="B14" s="27"/>
      <c r="C14" s="173" t="s">
        <v>102</v>
      </c>
      <c r="D14" s="174"/>
      <c r="E14" s="174"/>
      <c r="F14" s="174"/>
      <c r="G14" s="174"/>
      <c r="H14" s="174"/>
      <c r="I14" s="174"/>
      <c r="J14" s="174"/>
      <c r="K14" s="174"/>
      <c r="L14" s="174"/>
      <c r="M14" s="174"/>
      <c r="N14" s="174"/>
      <c r="O14" s="172" t="s">
        <v>100</v>
      </c>
      <c r="P14" s="175"/>
      <c r="Q14" s="176"/>
      <c r="R14" s="176"/>
      <c r="S14" s="176"/>
      <c r="T14" s="176"/>
      <c r="U14" s="176"/>
      <c r="V14" s="176"/>
      <c r="W14" s="176"/>
      <c r="X14" s="176"/>
      <c r="Y14" s="176"/>
      <c r="Z14" s="176"/>
    </row>
    <row r="15" ht="33.75" customHeight="1">
      <c r="A15" s="27"/>
      <c r="B15" s="27"/>
      <c r="C15" s="173" t="s">
        <v>103</v>
      </c>
      <c r="D15" s="174"/>
      <c r="E15" s="174"/>
      <c r="F15" s="174"/>
      <c r="G15" s="174"/>
      <c r="H15" s="174"/>
      <c r="I15" s="174"/>
      <c r="J15" s="174"/>
      <c r="K15" s="174"/>
      <c r="L15" s="174"/>
      <c r="M15" s="174"/>
      <c r="N15" s="174"/>
      <c r="O15" s="172" t="s">
        <v>100</v>
      </c>
      <c r="P15" s="175"/>
      <c r="Q15" s="176"/>
      <c r="R15" s="176"/>
      <c r="S15" s="176"/>
      <c r="T15" s="176"/>
      <c r="U15" s="176"/>
      <c r="V15" s="176"/>
      <c r="W15" s="176"/>
      <c r="X15" s="176"/>
      <c r="Y15" s="176"/>
      <c r="Z15" s="176"/>
    </row>
    <row r="16" ht="33.75" customHeight="1">
      <c r="A16" s="27"/>
      <c r="B16" s="27"/>
      <c r="C16" s="173" t="s">
        <v>104</v>
      </c>
      <c r="D16" s="174"/>
      <c r="E16" s="174"/>
      <c r="F16" s="174"/>
      <c r="G16" s="174"/>
      <c r="H16" s="174"/>
      <c r="I16" s="174"/>
      <c r="J16" s="174"/>
      <c r="K16" s="174"/>
      <c r="L16" s="174"/>
      <c r="M16" s="174"/>
      <c r="N16" s="174"/>
      <c r="O16" s="172" t="s">
        <v>100</v>
      </c>
      <c r="P16" s="175"/>
      <c r="Q16" s="176"/>
      <c r="R16" s="176"/>
      <c r="S16" s="176"/>
      <c r="T16" s="176"/>
      <c r="U16" s="176"/>
      <c r="V16" s="176"/>
      <c r="W16" s="176"/>
      <c r="X16" s="176"/>
      <c r="Y16" s="176"/>
      <c r="Z16" s="176"/>
    </row>
    <row r="17" ht="33.75" customHeight="1">
      <c r="A17" s="27"/>
      <c r="B17" s="27"/>
      <c r="C17" s="173" t="s">
        <v>105</v>
      </c>
      <c r="D17" s="174"/>
      <c r="E17" s="174"/>
      <c r="F17" s="174"/>
      <c r="G17" s="174"/>
      <c r="H17" s="174"/>
      <c r="I17" s="174"/>
      <c r="J17" s="174"/>
      <c r="K17" s="174"/>
      <c r="L17" s="174"/>
      <c r="M17" s="174"/>
      <c r="N17" s="174"/>
      <c r="O17" s="172" t="s">
        <v>100</v>
      </c>
      <c r="P17" s="175"/>
      <c r="Q17" s="176"/>
      <c r="R17" s="176"/>
      <c r="S17" s="176"/>
      <c r="T17" s="176"/>
      <c r="U17" s="176"/>
      <c r="V17" s="176"/>
      <c r="W17" s="176"/>
      <c r="X17" s="176"/>
      <c r="Y17" s="176"/>
      <c r="Z17" s="176"/>
    </row>
    <row r="18" ht="33.75" customHeight="1">
      <c r="A18" s="27"/>
      <c r="B18" s="27"/>
      <c r="C18" s="173" t="s">
        <v>106</v>
      </c>
      <c r="D18" s="174"/>
      <c r="E18" s="174"/>
      <c r="F18" s="174"/>
      <c r="G18" s="174"/>
      <c r="H18" s="174"/>
      <c r="I18" s="174"/>
      <c r="J18" s="174"/>
      <c r="K18" s="174"/>
      <c r="L18" s="174"/>
      <c r="M18" s="174"/>
      <c r="N18" s="174"/>
      <c r="O18" s="172" t="s">
        <v>100</v>
      </c>
      <c r="P18" s="175"/>
      <c r="Q18" s="176"/>
      <c r="R18" s="176"/>
      <c r="S18" s="176"/>
      <c r="T18" s="176"/>
      <c r="U18" s="176"/>
      <c r="V18" s="176"/>
      <c r="W18" s="176"/>
      <c r="X18" s="176"/>
      <c r="Y18" s="176"/>
      <c r="Z18" s="176"/>
    </row>
    <row r="19" ht="33.75" customHeight="1">
      <c r="A19" s="27"/>
      <c r="B19" s="27"/>
      <c r="C19" s="173" t="s">
        <v>107</v>
      </c>
      <c r="D19" s="174"/>
      <c r="E19" s="174"/>
      <c r="F19" s="174"/>
      <c r="G19" s="174"/>
      <c r="H19" s="174"/>
      <c r="I19" s="174"/>
      <c r="J19" s="174"/>
      <c r="K19" s="174"/>
      <c r="L19" s="174"/>
      <c r="M19" s="174"/>
      <c r="N19" s="174"/>
      <c r="O19" s="172" t="s">
        <v>100</v>
      </c>
      <c r="P19" s="175"/>
      <c r="Q19" s="176"/>
      <c r="R19" s="176"/>
      <c r="S19" s="176"/>
      <c r="T19" s="176"/>
      <c r="U19" s="176"/>
      <c r="V19" s="176"/>
      <c r="W19" s="176"/>
      <c r="X19" s="176"/>
      <c r="Y19" s="176"/>
      <c r="Z19" s="176"/>
    </row>
    <row r="20" ht="33.75" customHeight="1">
      <c r="A20" s="27"/>
      <c r="B20" s="27"/>
      <c r="C20" s="173" t="s">
        <v>108</v>
      </c>
      <c r="D20" s="174"/>
      <c r="E20" s="174"/>
      <c r="F20" s="174"/>
      <c r="G20" s="174"/>
      <c r="H20" s="174"/>
      <c r="I20" s="174"/>
      <c r="J20" s="174"/>
      <c r="K20" s="174"/>
      <c r="L20" s="174"/>
      <c r="M20" s="174"/>
      <c r="N20" s="174"/>
      <c r="O20" s="172" t="s">
        <v>100</v>
      </c>
      <c r="P20" s="175"/>
      <c r="Q20" s="176"/>
      <c r="R20" s="176"/>
      <c r="S20" s="176"/>
      <c r="T20" s="176"/>
      <c r="U20" s="176"/>
      <c r="V20" s="176"/>
      <c r="W20" s="176"/>
      <c r="X20" s="176"/>
      <c r="Y20" s="176"/>
      <c r="Z20" s="176"/>
    </row>
    <row r="21" ht="33.75" customHeight="1">
      <c r="A21" s="27"/>
      <c r="B21" s="27"/>
      <c r="C21" s="173" t="s">
        <v>109</v>
      </c>
      <c r="D21" s="174"/>
      <c r="E21" s="174"/>
      <c r="F21" s="174"/>
      <c r="G21" s="174"/>
      <c r="H21" s="174"/>
      <c r="I21" s="174"/>
      <c r="J21" s="174"/>
      <c r="K21" s="174"/>
      <c r="L21" s="174"/>
      <c r="M21" s="174"/>
      <c r="N21" s="174"/>
      <c r="O21" s="172" t="s">
        <v>100</v>
      </c>
      <c r="P21" s="175"/>
      <c r="Q21" s="176"/>
      <c r="R21" s="176"/>
      <c r="S21" s="176"/>
      <c r="T21" s="176"/>
      <c r="U21" s="176"/>
      <c r="V21" s="176"/>
      <c r="W21" s="176"/>
      <c r="X21" s="176"/>
      <c r="Y21" s="176"/>
      <c r="Z21" s="176"/>
    </row>
    <row r="22" ht="39.75" customHeight="1">
      <c r="A22" s="27"/>
      <c r="B22" s="27"/>
      <c r="C22" s="173" t="s">
        <v>110</v>
      </c>
      <c r="D22" s="174"/>
      <c r="E22" s="174"/>
      <c r="F22" s="174"/>
      <c r="G22" s="174"/>
      <c r="H22" s="174"/>
      <c r="I22" s="174"/>
      <c r="J22" s="174"/>
      <c r="K22" s="174"/>
      <c r="L22" s="174"/>
      <c r="M22" s="174"/>
      <c r="N22" s="174"/>
      <c r="O22" s="172" t="s">
        <v>100</v>
      </c>
      <c r="P22" s="177"/>
    </row>
    <row r="23" ht="37.5" customHeight="1">
      <c r="A23" s="27"/>
      <c r="B23" s="27"/>
      <c r="C23" s="173" t="s">
        <v>111</v>
      </c>
      <c r="D23" s="174"/>
      <c r="E23" s="174"/>
      <c r="F23" s="174"/>
      <c r="G23" s="174"/>
      <c r="H23" s="174"/>
      <c r="I23" s="174"/>
      <c r="J23" s="174"/>
      <c r="K23" s="174"/>
      <c r="L23" s="174"/>
      <c r="M23" s="174"/>
      <c r="N23" s="178"/>
      <c r="O23" s="172" t="s">
        <v>100</v>
      </c>
      <c r="P23" s="177"/>
    </row>
    <row r="24" ht="35.25" customHeight="1">
      <c r="A24" s="27"/>
      <c r="B24" s="27"/>
      <c r="C24" s="173" t="s">
        <v>112</v>
      </c>
      <c r="D24" s="174"/>
      <c r="E24" s="174"/>
      <c r="F24" s="174"/>
      <c r="G24" s="174"/>
      <c r="H24" s="174"/>
      <c r="I24" s="174"/>
      <c r="J24" s="174"/>
      <c r="K24" s="174"/>
      <c r="L24" s="174"/>
      <c r="M24" s="174"/>
      <c r="N24" s="174"/>
      <c r="O24" s="172" t="s">
        <v>100</v>
      </c>
      <c r="P24" s="177"/>
    </row>
    <row r="25" ht="39.75" customHeight="1">
      <c r="A25" s="27"/>
      <c r="B25" s="27"/>
      <c r="C25" s="48"/>
      <c r="D25" s="177"/>
      <c r="E25" s="177"/>
      <c r="F25" s="177"/>
      <c r="G25" s="177"/>
      <c r="H25" s="177"/>
      <c r="I25" s="177"/>
      <c r="J25" s="177"/>
      <c r="K25" s="177"/>
      <c r="L25" s="177"/>
      <c r="M25" s="177"/>
      <c r="N25" s="177"/>
      <c r="O25" s="177"/>
      <c r="P25" s="177"/>
    </row>
    <row r="26" ht="12.75" customHeight="1">
      <c r="A26" s="27"/>
      <c r="B26" s="27"/>
      <c r="C26" s="48"/>
      <c r="D26" s="177"/>
      <c r="E26" s="177"/>
      <c r="F26" s="177"/>
      <c r="G26" s="177"/>
      <c r="H26" s="177"/>
      <c r="I26" s="179" t="s">
        <v>113</v>
      </c>
      <c r="M26" s="180">
        <f>'HOJA RESÚMEN 2025'!N13</f>
        <v>2990</v>
      </c>
      <c r="P26" s="177"/>
    </row>
    <row r="27" ht="13.5" customHeight="1">
      <c r="A27" s="27"/>
      <c r="B27" s="27"/>
      <c r="C27" s="27"/>
      <c r="D27" s="48"/>
      <c r="E27" s="48"/>
      <c r="F27" s="48"/>
      <c r="G27" s="48"/>
      <c r="H27" s="48"/>
    </row>
    <row r="28" ht="18.0" customHeight="1">
      <c r="A28" s="27"/>
      <c r="B28" s="27"/>
      <c r="C28" s="27"/>
      <c r="D28" s="48"/>
      <c r="J28" s="181" t="s">
        <v>27</v>
      </c>
      <c r="P28" s="182"/>
      <c r="Q28" s="182"/>
    </row>
    <row r="29" ht="18.0" customHeight="1">
      <c r="A29" s="27"/>
      <c r="B29" s="27"/>
      <c r="C29" s="27"/>
      <c r="D29" s="48"/>
      <c r="L29" s="183"/>
      <c r="M29" s="183"/>
      <c r="N29" s="183"/>
      <c r="O29" s="183"/>
      <c r="P29" s="182"/>
      <c r="Q29" s="182"/>
    </row>
    <row r="30" ht="18.0" customHeight="1">
      <c r="A30" s="27"/>
      <c r="B30" s="27"/>
      <c r="C30" s="27"/>
      <c r="D30" s="48"/>
      <c r="L30" s="183"/>
      <c r="M30" s="183"/>
      <c r="N30" s="183"/>
      <c r="O30" s="183"/>
      <c r="P30" s="182"/>
      <c r="Q30" s="182"/>
    </row>
    <row r="31" ht="18.0" customHeight="1">
      <c r="A31" s="27"/>
      <c r="B31" s="27"/>
      <c r="C31" s="27"/>
      <c r="D31" s="48"/>
      <c r="L31" s="183"/>
      <c r="M31" s="183"/>
      <c r="N31" s="183"/>
      <c r="O31" s="183"/>
      <c r="P31" s="182"/>
      <c r="Q31" s="182"/>
    </row>
    <row r="32" ht="18.0" customHeight="1">
      <c r="A32" s="27"/>
      <c r="B32" s="27"/>
      <c r="C32" s="27"/>
      <c r="D32" s="48"/>
      <c r="L32" s="183"/>
      <c r="M32" s="183"/>
      <c r="N32" s="183"/>
      <c r="O32" s="183"/>
      <c r="P32" s="182"/>
      <c r="Q32" s="182"/>
    </row>
    <row r="33" ht="46.5" customHeight="1">
      <c r="A33" s="27"/>
      <c r="B33" s="27"/>
      <c r="C33" s="27"/>
      <c r="G33" s="184"/>
      <c r="H33" s="185"/>
      <c r="I33" s="185"/>
      <c r="J33" s="185"/>
      <c r="K33" s="185"/>
      <c r="L33" s="185"/>
      <c r="M33" s="185"/>
      <c r="N33" s="185"/>
      <c r="O33" s="185"/>
      <c r="P33" s="185"/>
    </row>
    <row r="34" ht="37.5" customHeight="1">
      <c r="A34" s="27"/>
      <c r="B34" s="27"/>
      <c r="C34" s="27"/>
      <c r="G34" s="184"/>
      <c r="H34" s="185"/>
      <c r="I34" s="185"/>
      <c r="J34" s="185"/>
      <c r="K34" s="185"/>
      <c r="L34" s="185"/>
      <c r="M34" s="185"/>
      <c r="N34" s="185"/>
      <c r="O34" s="185"/>
      <c r="P34" s="185"/>
    </row>
    <row r="35" ht="22.5" customHeight="1">
      <c r="A35" s="186" t="s">
        <v>114</v>
      </c>
    </row>
    <row r="36" ht="23.25" customHeight="1">
      <c r="A36" s="27"/>
      <c r="B36" s="27"/>
      <c r="C36" s="27"/>
      <c r="E36" s="187"/>
      <c r="I36" s="48"/>
      <c r="J36" s="48"/>
      <c r="K36" s="187"/>
      <c r="N36" s="188"/>
      <c r="O36" s="188"/>
    </row>
    <row r="37" ht="15.75" customHeight="1">
      <c r="A37" s="2"/>
      <c r="B37" s="89"/>
      <c r="C37" s="189" t="s">
        <v>115</v>
      </c>
      <c r="H37" s="2"/>
      <c r="I37" s="2"/>
      <c r="J37" s="2"/>
      <c r="K37" s="2"/>
      <c r="L37" s="2"/>
      <c r="M37" s="2"/>
      <c r="N37" s="2"/>
      <c r="O37" s="2"/>
      <c r="P37" s="2"/>
      <c r="Q37" s="93"/>
    </row>
    <row r="38" ht="12.75" customHeight="1">
      <c r="A38" s="88"/>
      <c r="B38" s="89"/>
      <c r="H38" s="190" t="s">
        <v>56</v>
      </c>
      <c r="L38" s="191" t="s">
        <v>116</v>
      </c>
      <c r="P38" s="191" t="s">
        <v>117</v>
      </c>
    </row>
    <row r="39" ht="19.5" customHeight="1">
      <c r="A39" s="88"/>
      <c r="B39" s="89"/>
      <c r="H39" s="89"/>
      <c r="I39" s="89"/>
      <c r="J39" s="192"/>
      <c r="K39" s="192"/>
      <c r="L39" s="192"/>
      <c r="M39" s="192"/>
      <c r="N39" s="192"/>
      <c r="Q39" s="88"/>
    </row>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28">
    <mergeCell ref="K2:P2"/>
    <mergeCell ref="J3:P4"/>
    <mergeCell ref="C6:O6"/>
    <mergeCell ref="C11:N11"/>
    <mergeCell ref="C12:N12"/>
    <mergeCell ref="C13:N13"/>
    <mergeCell ref="C14:N14"/>
    <mergeCell ref="C15:N15"/>
    <mergeCell ref="C16:N16"/>
    <mergeCell ref="C17:N17"/>
    <mergeCell ref="C18:N18"/>
    <mergeCell ref="C19:N19"/>
    <mergeCell ref="C20:N20"/>
    <mergeCell ref="C21:N21"/>
    <mergeCell ref="E36:H36"/>
    <mergeCell ref="K36:M36"/>
    <mergeCell ref="C37:G39"/>
    <mergeCell ref="H38:K38"/>
    <mergeCell ref="L38:O38"/>
    <mergeCell ref="P38:Q38"/>
    <mergeCell ref="N39:P39"/>
    <mergeCell ref="C22:N22"/>
    <mergeCell ref="C23:M23"/>
    <mergeCell ref="C24:N24"/>
    <mergeCell ref="I26:L27"/>
    <mergeCell ref="M26:O28"/>
    <mergeCell ref="J28:L28"/>
    <mergeCell ref="A35:Q35"/>
  </mergeCells>
  <printOptions gridLines="1" horizontalCentered="1"/>
  <pageMargins bottom="0.0" footer="0.0" header="0.0" left="0.0" right="0.0" top="0.0"/>
  <pageSetup fitToHeight="0" cellComments="atEnd" orientation="portrait"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'HOJA RESÚMEN 2025'!K2</f>
        <v>Cliente:</v>
      </c>
      <c r="Q2" s="4"/>
    </row>
    <row r="3" ht="14.25" customHeight="1">
      <c r="A3" s="1"/>
      <c r="B3" s="1"/>
      <c r="C3" s="1"/>
      <c r="D3" s="1"/>
      <c r="E3" s="1"/>
      <c r="F3" s="1"/>
      <c r="G3" s="1"/>
      <c r="H3" s="1"/>
      <c r="I3" s="1"/>
      <c r="J3" s="1"/>
      <c r="K3" s="5" t="str">
        <f>'HOJA RESÚMEN 2025'!K3</f>
        <v/>
      </c>
      <c r="Q3" s="4"/>
    </row>
    <row r="4" ht="15.75" customHeight="1">
      <c r="A4" s="1"/>
      <c r="B4" s="1"/>
      <c r="C4" s="1"/>
      <c r="D4" s="1"/>
      <c r="E4" s="1"/>
      <c r="F4" s="1"/>
      <c r="G4" s="1"/>
      <c r="H4" s="1"/>
      <c r="I4" s="1"/>
      <c r="J4" s="1"/>
      <c r="Q4" s="4"/>
    </row>
    <row r="5" ht="18.75" customHeight="1">
      <c r="A5" s="1"/>
      <c r="B5" s="1"/>
      <c r="C5" s="1"/>
      <c r="D5" s="1"/>
      <c r="E5" s="1"/>
      <c r="F5" s="1"/>
      <c r="G5" s="1"/>
      <c r="H5" s="1"/>
      <c r="I5" s="1"/>
      <c r="J5" s="1"/>
      <c r="K5" s="1"/>
      <c r="L5" s="1"/>
      <c r="M5" s="1"/>
      <c r="N5" s="1"/>
      <c r="O5" s="167" t="s">
        <v>118</v>
      </c>
      <c r="P5" s="168">
        <f>'HOJA RESÚMEN 2025'!P5</f>
        <v>45996</v>
      </c>
      <c r="Q5" s="8"/>
    </row>
    <row r="6" ht="32.25" customHeight="1">
      <c r="A6" s="169"/>
      <c r="B6" s="169"/>
      <c r="C6" s="169" t="s">
        <v>63</v>
      </c>
      <c r="P6" s="169"/>
      <c r="Q6" s="169"/>
    </row>
    <row r="7" ht="15.75" customHeight="1">
      <c r="A7" s="27"/>
      <c r="B7" s="27"/>
      <c r="C7" s="27"/>
      <c r="E7" s="170"/>
      <c r="F7" s="170"/>
      <c r="G7" s="170"/>
      <c r="H7" s="170"/>
      <c r="I7" s="170"/>
      <c r="J7" s="170"/>
      <c r="K7" s="170"/>
      <c r="L7" s="170"/>
      <c r="M7" s="170"/>
      <c r="N7" s="170"/>
      <c r="O7" s="170"/>
      <c r="P7" s="170"/>
      <c r="Q7" s="170"/>
    </row>
    <row r="8" ht="9.75" customHeight="1">
      <c r="A8" s="27"/>
      <c r="B8" s="27"/>
      <c r="C8" s="27"/>
      <c r="E8" s="170"/>
      <c r="F8" s="170"/>
      <c r="G8" s="170"/>
      <c r="H8" s="170"/>
      <c r="I8" s="170"/>
      <c r="J8" s="170"/>
      <c r="K8" s="170"/>
      <c r="L8" s="170"/>
      <c r="M8" s="170"/>
      <c r="N8" s="170"/>
      <c r="O8" s="170"/>
      <c r="P8" s="170"/>
      <c r="Q8" s="170"/>
    </row>
    <row r="9" ht="15.75" customHeight="1">
      <c r="A9" s="27"/>
      <c r="B9" s="27"/>
      <c r="C9" s="27"/>
      <c r="E9" s="170"/>
      <c r="F9" s="170"/>
      <c r="G9" s="170"/>
      <c r="H9" s="170"/>
      <c r="I9" s="170"/>
      <c r="J9" s="170"/>
      <c r="K9" s="170"/>
      <c r="L9" s="170"/>
      <c r="M9" s="170"/>
      <c r="N9" s="170"/>
      <c r="O9" s="170"/>
      <c r="P9" s="170"/>
      <c r="Q9" s="170"/>
    </row>
    <row r="10" ht="15.75" customHeight="1">
      <c r="A10" s="27"/>
      <c r="B10" s="27"/>
      <c r="C10" s="27"/>
    </row>
    <row r="11" ht="15.75" customHeight="1">
      <c r="A11" s="27"/>
      <c r="B11" s="27"/>
      <c r="C11" s="27"/>
    </row>
    <row r="12">
      <c r="A12" s="27"/>
      <c r="B12" s="27"/>
      <c r="C12" s="193" t="s">
        <v>119</v>
      </c>
      <c r="N12" s="194" t="s">
        <v>120</v>
      </c>
    </row>
    <row r="13" ht="13.5" customHeight="1">
      <c r="A13" s="27"/>
      <c r="B13" s="27"/>
      <c r="C13" s="195"/>
      <c r="D13" s="195"/>
      <c r="E13" s="195"/>
      <c r="F13" s="195"/>
      <c r="G13" s="195"/>
      <c r="H13" s="195"/>
      <c r="I13" s="195"/>
      <c r="J13" s="195"/>
      <c r="K13" s="48"/>
      <c r="L13" s="48"/>
      <c r="M13" s="48"/>
      <c r="N13" s="196"/>
      <c r="O13" s="196"/>
    </row>
    <row r="14" ht="33.75" customHeight="1">
      <c r="A14" s="27"/>
      <c r="B14" s="27"/>
      <c r="C14" s="197" t="s">
        <v>121</v>
      </c>
      <c r="D14" s="174"/>
      <c r="E14" s="174"/>
      <c r="F14" s="174"/>
      <c r="G14" s="174"/>
      <c r="H14" s="198" t="s">
        <v>100</v>
      </c>
      <c r="I14" s="199" t="s">
        <v>122</v>
      </c>
      <c r="J14" s="174"/>
      <c r="K14" s="174"/>
      <c r="L14" s="174"/>
      <c r="M14" s="174"/>
      <c r="N14" s="200"/>
      <c r="O14" s="198" t="s">
        <v>100</v>
      </c>
      <c r="P14" s="175"/>
      <c r="Q14" s="176"/>
      <c r="R14" s="176"/>
      <c r="S14" s="176"/>
      <c r="T14" s="176"/>
      <c r="U14" s="176"/>
      <c r="V14" s="176"/>
      <c r="W14" s="176"/>
      <c r="X14" s="176"/>
      <c r="Y14" s="176"/>
      <c r="Z14" s="176"/>
    </row>
    <row r="15" ht="33.75" customHeight="1">
      <c r="A15" s="27"/>
      <c r="B15" s="27"/>
      <c r="C15" s="197" t="s">
        <v>123</v>
      </c>
      <c r="D15" s="174"/>
      <c r="E15" s="174"/>
      <c r="F15" s="174"/>
      <c r="G15" s="174"/>
      <c r="H15" s="198" t="s">
        <v>100</v>
      </c>
      <c r="I15" s="199" t="s">
        <v>124</v>
      </c>
      <c r="J15" s="174"/>
      <c r="K15" s="174"/>
      <c r="L15" s="174"/>
      <c r="M15" s="174"/>
      <c r="N15" s="174"/>
      <c r="O15" s="198" t="s">
        <v>100</v>
      </c>
      <c r="P15" s="175"/>
      <c r="Q15" s="176"/>
      <c r="R15" s="176"/>
      <c r="S15" s="176"/>
      <c r="T15" s="176"/>
      <c r="U15" s="176"/>
      <c r="V15" s="176"/>
      <c r="W15" s="176"/>
      <c r="X15" s="176"/>
      <c r="Y15" s="176"/>
      <c r="Z15" s="176"/>
    </row>
    <row r="16" ht="33.75" customHeight="1">
      <c r="A16" s="27"/>
      <c r="B16" s="27"/>
      <c r="C16" s="197" t="s">
        <v>125</v>
      </c>
      <c r="D16" s="174"/>
      <c r="E16" s="174"/>
      <c r="F16" s="174"/>
      <c r="G16" s="174"/>
      <c r="H16" s="198" t="s">
        <v>100</v>
      </c>
      <c r="I16" s="199" t="s">
        <v>126</v>
      </c>
      <c r="J16" s="174"/>
      <c r="K16" s="174"/>
      <c r="L16" s="174"/>
      <c r="M16" s="174"/>
      <c r="N16" s="174"/>
      <c r="O16" s="198" t="s">
        <v>100</v>
      </c>
      <c r="P16" s="175"/>
      <c r="Q16" s="176"/>
      <c r="R16" s="176"/>
      <c r="S16" s="176"/>
      <c r="T16" s="176"/>
      <c r="U16" s="176"/>
      <c r="V16" s="176"/>
      <c r="W16" s="176"/>
      <c r="X16" s="176"/>
      <c r="Y16" s="176"/>
      <c r="Z16" s="176"/>
    </row>
    <row r="17" ht="33.75" customHeight="1">
      <c r="A17" s="27"/>
      <c r="B17" s="27"/>
      <c r="C17" s="197" t="s">
        <v>127</v>
      </c>
      <c r="D17" s="174"/>
      <c r="E17" s="174"/>
      <c r="F17" s="174"/>
      <c r="G17" s="174"/>
      <c r="H17" s="198" t="s">
        <v>100</v>
      </c>
      <c r="I17" s="201" t="s">
        <v>128</v>
      </c>
      <c r="J17" s="200"/>
      <c r="K17" s="200"/>
      <c r="L17" s="200"/>
      <c r="M17" s="200"/>
      <c r="N17" s="202"/>
      <c r="O17" s="198" t="s">
        <v>100</v>
      </c>
      <c r="P17" s="175"/>
      <c r="Q17" s="176"/>
      <c r="R17" s="176"/>
      <c r="S17" s="176"/>
      <c r="T17" s="176"/>
      <c r="U17" s="176"/>
      <c r="V17" s="176"/>
      <c r="W17" s="176"/>
      <c r="X17" s="176"/>
      <c r="Y17" s="176"/>
      <c r="Z17" s="176"/>
    </row>
    <row r="18" ht="33.75" customHeight="1">
      <c r="A18" s="27"/>
      <c r="B18" s="27"/>
      <c r="C18" s="197" t="s">
        <v>129</v>
      </c>
      <c r="D18" s="174"/>
      <c r="E18" s="174"/>
      <c r="F18" s="174"/>
      <c r="G18" s="174"/>
      <c r="H18" s="203" t="s">
        <v>100</v>
      </c>
      <c r="I18" s="201" t="s">
        <v>130</v>
      </c>
      <c r="J18" s="200"/>
      <c r="K18" s="200"/>
      <c r="L18" s="200"/>
      <c r="M18" s="200"/>
      <c r="N18" s="200"/>
      <c r="O18" s="198" t="s">
        <v>100</v>
      </c>
      <c r="P18" s="175"/>
      <c r="Q18" s="176"/>
      <c r="R18" s="176"/>
      <c r="S18" s="176"/>
      <c r="T18" s="176"/>
      <c r="U18" s="176"/>
      <c r="V18" s="176"/>
      <c r="W18" s="176"/>
      <c r="X18" s="176"/>
      <c r="Y18" s="176"/>
      <c r="Z18" s="176"/>
    </row>
    <row r="19" ht="33.75" customHeight="1">
      <c r="A19" s="27"/>
      <c r="B19" s="27"/>
      <c r="C19" s="197" t="s">
        <v>131</v>
      </c>
      <c r="D19" s="174"/>
      <c r="E19" s="174"/>
      <c r="F19" s="174"/>
      <c r="G19" s="174"/>
      <c r="H19" s="198" t="s">
        <v>100</v>
      </c>
      <c r="I19" s="199" t="s">
        <v>132</v>
      </c>
      <c r="J19" s="174"/>
      <c r="K19" s="174"/>
      <c r="L19" s="174"/>
      <c r="M19" s="174"/>
      <c r="N19" s="174"/>
      <c r="O19" s="198" t="s">
        <v>100</v>
      </c>
      <c r="P19" s="175"/>
      <c r="Q19" s="176"/>
      <c r="R19" s="176"/>
      <c r="S19" s="176"/>
      <c r="T19" s="176"/>
      <c r="U19" s="176"/>
      <c r="V19" s="176"/>
      <c r="W19" s="176"/>
      <c r="X19" s="176"/>
      <c r="Y19" s="176"/>
      <c r="Z19" s="176"/>
    </row>
    <row r="20" ht="33.75" customHeight="1">
      <c r="A20" s="27"/>
      <c r="B20" s="27"/>
      <c r="C20" s="204" t="s">
        <v>133</v>
      </c>
      <c r="D20" s="174"/>
      <c r="E20" s="174"/>
      <c r="F20" s="174"/>
      <c r="G20" s="174"/>
      <c r="H20" s="198" t="s">
        <v>100</v>
      </c>
      <c r="I20" s="204" t="s">
        <v>134</v>
      </c>
      <c r="J20" s="174"/>
      <c r="K20" s="174"/>
      <c r="L20" s="174"/>
      <c r="M20" s="174"/>
      <c r="N20" s="174"/>
      <c r="O20" s="198" t="s">
        <v>100</v>
      </c>
      <c r="P20" s="175"/>
      <c r="Q20" s="176"/>
      <c r="R20" s="176"/>
      <c r="S20" s="176"/>
      <c r="T20" s="176"/>
      <c r="U20" s="176"/>
      <c r="V20" s="176"/>
      <c r="W20" s="176"/>
      <c r="X20" s="176"/>
      <c r="Y20" s="176"/>
      <c r="Z20" s="176"/>
    </row>
    <row r="21" ht="33.75" customHeight="1">
      <c r="A21" s="27"/>
      <c r="B21" s="27"/>
      <c r="C21" s="197" t="s">
        <v>135</v>
      </c>
      <c r="D21" s="174"/>
      <c r="E21" s="174"/>
      <c r="F21" s="174"/>
      <c r="G21" s="174"/>
      <c r="H21" s="198" t="s">
        <v>100</v>
      </c>
      <c r="I21" s="204" t="s">
        <v>136</v>
      </c>
      <c r="J21" s="174"/>
      <c r="K21" s="174"/>
      <c r="L21" s="174"/>
      <c r="M21" s="174"/>
      <c r="N21" s="174"/>
      <c r="O21" s="198" t="s">
        <v>100</v>
      </c>
      <c r="P21" s="175"/>
      <c r="Q21" s="176"/>
      <c r="R21" s="176"/>
      <c r="S21" s="176"/>
      <c r="T21" s="176"/>
      <c r="U21" s="176"/>
      <c r="V21" s="176"/>
      <c r="W21" s="176"/>
      <c r="X21" s="176"/>
      <c r="Y21" s="176"/>
      <c r="Z21" s="176"/>
    </row>
    <row r="22" ht="33.75" customHeight="1">
      <c r="A22" s="27"/>
      <c r="B22" s="27"/>
      <c r="C22" s="204" t="s">
        <v>137</v>
      </c>
      <c r="D22" s="174"/>
      <c r="E22" s="174"/>
      <c r="F22" s="174"/>
      <c r="G22" s="174"/>
      <c r="H22" s="198" t="s">
        <v>100</v>
      </c>
      <c r="I22" s="204" t="s">
        <v>138</v>
      </c>
      <c r="J22" s="174"/>
      <c r="K22" s="174"/>
      <c r="L22" s="174"/>
      <c r="M22" s="174"/>
      <c r="N22" s="174"/>
      <c r="O22" s="198" t="s">
        <v>100</v>
      </c>
      <c r="P22" s="175"/>
      <c r="Q22" s="176"/>
      <c r="R22" s="176"/>
      <c r="S22" s="176"/>
      <c r="T22" s="176"/>
      <c r="U22" s="176"/>
      <c r="V22" s="176"/>
      <c r="W22" s="176"/>
      <c r="X22" s="176"/>
      <c r="Y22" s="176"/>
      <c r="Z22" s="176"/>
    </row>
    <row r="23" ht="39.75" customHeight="1">
      <c r="A23" s="27"/>
      <c r="B23" s="27"/>
      <c r="C23" s="48"/>
      <c r="D23" s="177"/>
      <c r="E23" s="177"/>
      <c r="F23" s="177"/>
      <c r="G23" s="177"/>
      <c r="H23" s="177"/>
      <c r="I23" s="177"/>
      <c r="J23" s="177"/>
      <c r="K23" s="177"/>
      <c r="L23" s="177"/>
      <c r="M23" s="177"/>
      <c r="N23" s="177"/>
      <c r="O23" s="177"/>
      <c r="P23" s="177"/>
    </row>
    <row r="24" ht="26.25" customHeight="1">
      <c r="A24" s="27"/>
      <c r="B24" s="27"/>
      <c r="C24" s="48"/>
      <c r="D24" s="177"/>
      <c r="E24" s="177"/>
      <c r="F24" s="177"/>
      <c r="G24" s="177"/>
      <c r="H24" s="177"/>
      <c r="I24" s="205" t="s">
        <v>139</v>
      </c>
      <c r="M24" s="206">
        <v>5900.0</v>
      </c>
      <c r="P24" s="177"/>
    </row>
    <row r="25" ht="25.5" customHeight="1">
      <c r="A25" s="27"/>
      <c r="B25" s="27"/>
      <c r="C25" s="48"/>
      <c r="D25" s="177"/>
      <c r="E25" s="177"/>
      <c r="F25" s="177"/>
      <c r="G25" s="177"/>
      <c r="H25" s="177"/>
      <c r="I25" s="207" t="s">
        <v>27</v>
      </c>
      <c r="P25" s="177"/>
    </row>
    <row r="26" ht="39.75" customHeight="1">
      <c r="A26" s="27"/>
      <c r="B26" s="27"/>
      <c r="C26" s="48"/>
      <c r="D26" s="177"/>
      <c r="E26" s="177"/>
      <c r="F26" s="177"/>
      <c r="G26" s="177"/>
      <c r="H26" s="177"/>
      <c r="I26" s="177"/>
      <c r="J26" s="177"/>
      <c r="K26" s="177"/>
      <c r="L26" s="177"/>
      <c r="M26" s="177"/>
      <c r="N26" s="177"/>
      <c r="O26" s="177"/>
      <c r="P26" s="177"/>
    </row>
    <row r="27" ht="55.5" customHeight="1">
      <c r="A27" s="27"/>
      <c r="B27" s="27"/>
      <c r="C27" s="48"/>
      <c r="D27" s="177"/>
      <c r="E27" s="177"/>
      <c r="F27" s="177"/>
      <c r="G27" s="177"/>
      <c r="H27" s="177"/>
      <c r="I27" s="177"/>
      <c r="J27" s="177"/>
      <c r="K27" s="177"/>
      <c r="L27" s="177"/>
      <c r="M27" s="177"/>
      <c r="N27" s="177"/>
      <c r="O27" s="177"/>
      <c r="P27" s="177"/>
    </row>
    <row r="28" ht="13.5" customHeight="1">
      <c r="A28" s="27"/>
      <c r="B28" s="27"/>
      <c r="C28" s="27"/>
      <c r="D28" s="48"/>
      <c r="E28" s="48"/>
      <c r="F28" s="48"/>
      <c r="G28" s="48"/>
      <c r="H28" s="48"/>
      <c r="I28" s="48"/>
      <c r="J28" s="48"/>
      <c r="K28" s="48"/>
      <c r="L28" s="48"/>
    </row>
    <row r="29" ht="18.0" customHeight="1">
      <c r="A29" s="27"/>
      <c r="B29" s="27"/>
      <c r="C29" s="27"/>
      <c r="D29" s="48"/>
      <c r="L29" s="183"/>
      <c r="M29" s="183"/>
      <c r="N29" s="183"/>
      <c r="O29" s="183"/>
      <c r="P29" s="182"/>
      <c r="Q29" s="182"/>
    </row>
    <row r="30" ht="18.0" customHeight="1">
      <c r="A30" s="27"/>
      <c r="B30" s="27"/>
      <c r="C30" s="27"/>
      <c r="D30" s="48"/>
      <c r="L30" s="183"/>
      <c r="M30" s="183"/>
      <c r="N30" s="183"/>
      <c r="O30" s="183"/>
      <c r="P30" s="182"/>
      <c r="Q30" s="182"/>
    </row>
    <row r="31" ht="18.0" customHeight="1">
      <c r="A31" s="27"/>
      <c r="B31" s="27"/>
      <c r="C31" s="27"/>
      <c r="D31" s="48"/>
      <c r="L31" s="183"/>
      <c r="M31" s="183"/>
      <c r="N31" s="183"/>
      <c r="O31" s="183"/>
      <c r="P31" s="182"/>
      <c r="Q31" s="182"/>
    </row>
    <row r="32" ht="18.0" customHeight="1">
      <c r="A32" s="27"/>
      <c r="B32" s="27"/>
      <c r="C32" s="27"/>
      <c r="D32" s="48"/>
      <c r="L32" s="183"/>
      <c r="M32" s="183"/>
      <c r="N32" s="183"/>
      <c r="O32" s="183"/>
      <c r="P32" s="182"/>
      <c r="Q32" s="182"/>
    </row>
    <row r="33" ht="18.0" customHeight="1">
      <c r="A33" s="27"/>
      <c r="B33" s="27"/>
      <c r="C33" s="27"/>
      <c r="D33" s="48"/>
      <c r="L33" s="183"/>
      <c r="M33" s="183"/>
      <c r="N33" s="183"/>
      <c r="O33" s="183"/>
      <c r="P33" s="182"/>
      <c r="Q33" s="182"/>
    </row>
    <row r="34" ht="18.0" customHeight="1">
      <c r="A34" s="27"/>
      <c r="B34" s="27"/>
      <c r="C34" s="27"/>
      <c r="D34" s="48"/>
      <c r="L34" s="183"/>
      <c r="M34" s="183"/>
      <c r="N34" s="183"/>
      <c r="O34" s="183"/>
      <c r="P34" s="182"/>
      <c r="Q34" s="182"/>
    </row>
    <row r="35" ht="21.75" customHeight="1">
      <c r="A35" s="27"/>
      <c r="B35" s="27"/>
      <c r="C35" s="27"/>
      <c r="G35" s="184"/>
      <c r="H35" s="185"/>
      <c r="I35" s="185"/>
      <c r="J35" s="185"/>
      <c r="K35" s="185"/>
      <c r="L35" s="185"/>
      <c r="M35" s="185"/>
      <c r="N35" s="185"/>
      <c r="O35" s="185"/>
      <c r="P35" s="185"/>
    </row>
    <row r="36" ht="18.75" customHeight="1">
      <c r="A36" s="27"/>
      <c r="B36" s="27"/>
      <c r="C36" s="27"/>
      <c r="G36" s="184"/>
      <c r="H36" s="185"/>
      <c r="I36" s="185"/>
      <c r="J36" s="185"/>
      <c r="K36" s="185"/>
      <c r="L36" s="185"/>
      <c r="M36" s="185"/>
      <c r="N36" s="185"/>
      <c r="O36" s="185"/>
      <c r="P36" s="185"/>
    </row>
    <row r="37" ht="22.5" customHeight="1">
      <c r="A37" s="186" t="s">
        <v>140</v>
      </c>
    </row>
    <row r="38" ht="23.25" customHeight="1">
      <c r="A38" s="27"/>
      <c r="B38" s="27"/>
      <c r="C38" s="27"/>
      <c r="E38" s="187"/>
      <c r="I38" s="48"/>
      <c r="J38" s="48"/>
      <c r="K38" s="187"/>
      <c r="N38" s="188"/>
      <c r="O38" s="188"/>
    </row>
    <row r="39" ht="15.75" customHeight="1">
      <c r="A39" s="2"/>
      <c r="B39" s="89"/>
      <c r="C39" s="89" t="s">
        <v>115</v>
      </c>
      <c r="H39" s="2"/>
      <c r="I39" s="2"/>
      <c r="J39" s="2"/>
      <c r="K39" s="2"/>
      <c r="L39" s="2"/>
      <c r="M39" s="2"/>
      <c r="N39" s="2"/>
      <c r="O39" s="2"/>
      <c r="P39" s="2"/>
      <c r="Q39" s="93"/>
    </row>
    <row r="40" ht="12.75" customHeight="1">
      <c r="A40" s="88"/>
      <c r="B40" s="89"/>
      <c r="H40" s="190" t="s">
        <v>56</v>
      </c>
      <c r="L40" s="191" t="s">
        <v>116</v>
      </c>
      <c r="P40" s="191" t="s">
        <v>117</v>
      </c>
    </row>
    <row r="41" ht="19.5" customHeight="1">
      <c r="A41" s="88"/>
      <c r="B41" s="89"/>
      <c r="H41" s="89"/>
      <c r="I41" s="89"/>
      <c r="J41" s="192"/>
      <c r="K41" s="192"/>
      <c r="L41" s="192"/>
      <c r="M41" s="192"/>
      <c r="N41" s="192"/>
      <c r="Q41" s="88"/>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sheetData>
  <mergeCells count="32">
    <mergeCell ref="K2:P2"/>
    <mergeCell ref="K3:P4"/>
    <mergeCell ref="C6:O6"/>
    <mergeCell ref="C12:M12"/>
    <mergeCell ref="N12:O12"/>
    <mergeCell ref="C14:G14"/>
    <mergeCell ref="I14:M14"/>
    <mergeCell ref="C19:G19"/>
    <mergeCell ref="C20:G20"/>
    <mergeCell ref="C21:G21"/>
    <mergeCell ref="C22:G22"/>
    <mergeCell ref="C15:G15"/>
    <mergeCell ref="I15:N15"/>
    <mergeCell ref="C16:G16"/>
    <mergeCell ref="I16:N16"/>
    <mergeCell ref="C17:G17"/>
    <mergeCell ref="C18:G18"/>
    <mergeCell ref="I19:N19"/>
    <mergeCell ref="E38:H38"/>
    <mergeCell ref="K38:M38"/>
    <mergeCell ref="C39:G41"/>
    <mergeCell ref="H40:K40"/>
    <mergeCell ref="L40:O40"/>
    <mergeCell ref="P40:Q40"/>
    <mergeCell ref="N41:P41"/>
    <mergeCell ref="I20:N20"/>
    <mergeCell ref="I21:N21"/>
    <mergeCell ref="I22:N22"/>
    <mergeCell ref="I24:L24"/>
    <mergeCell ref="M24:O25"/>
    <mergeCell ref="I25:L25"/>
    <mergeCell ref="A37:Q37"/>
  </mergeCells>
  <printOptions gridLines="1" horizontalCentered="1"/>
  <pageMargins bottom="0.0" footer="0.0" header="0.0" left="0.0" right="0.0" top="0.0"/>
  <pageSetup fitToHeight="0"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5" width="6.63"/>
    <col customWidth="1" min="6" max="6" width="9.0"/>
    <col customWidth="1" min="7" max="7" width="16.38"/>
    <col customWidth="1" min="8" max="8" width="9.13"/>
    <col customWidth="1" min="9" max="9" width="4.13"/>
    <col customWidth="1" min="10" max="10" width="10.75"/>
    <col customWidth="1" min="11" max="11" width="8.13"/>
    <col customWidth="1" min="12" max="12" width="7.13"/>
    <col customWidth="1" min="13" max="13" width="8.63"/>
    <col customWidth="1" min="14" max="14" width="10.38"/>
    <col customWidth="1" min="15" max="15" width="9.88"/>
    <col customWidth="1" min="16" max="24" width="14.38"/>
  </cols>
  <sheetData>
    <row r="1" ht="15.75" customHeight="1">
      <c r="A1" s="1"/>
      <c r="B1" s="1"/>
      <c r="C1" s="1"/>
      <c r="D1" s="1"/>
      <c r="E1" s="1"/>
      <c r="F1" s="1"/>
      <c r="G1" s="1"/>
      <c r="H1" s="1"/>
      <c r="I1" s="1"/>
      <c r="J1" s="1"/>
      <c r="K1" s="1"/>
      <c r="L1" s="1"/>
      <c r="M1" s="1"/>
      <c r="N1" s="1"/>
      <c r="O1" s="2"/>
    </row>
    <row r="2" ht="15.75" customHeight="1">
      <c r="A2" s="1"/>
      <c r="B2" s="1"/>
      <c r="C2" s="1"/>
      <c r="D2" s="1"/>
      <c r="E2" s="1"/>
      <c r="F2" s="1"/>
      <c r="G2" s="1"/>
      <c r="H2" s="1"/>
      <c r="I2" s="3" t="str">
        <f>'Auditoria Sitio Web'!K2</f>
        <v>Cliente:</v>
      </c>
      <c r="O2" s="4"/>
    </row>
    <row r="3" ht="14.25" customHeight="1">
      <c r="A3" s="1"/>
      <c r="B3" s="1"/>
      <c r="C3" s="1"/>
      <c r="D3" s="1"/>
      <c r="E3" s="1"/>
      <c r="F3" s="1"/>
      <c r="G3" s="1"/>
      <c r="H3" s="1"/>
      <c r="I3" s="5" t="str">
        <f>'Auditoria Sitio Web'!K3</f>
        <v/>
      </c>
      <c r="O3" s="4"/>
    </row>
    <row r="4" ht="15.75" customHeight="1">
      <c r="A4" s="1"/>
      <c r="B4" s="1"/>
      <c r="C4" s="1"/>
      <c r="D4" s="1"/>
      <c r="E4" s="1"/>
      <c r="F4" s="1"/>
      <c r="G4" s="1"/>
      <c r="H4" s="1"/>
      <c r="O4" s="4"/>
    </row>
    <row r="5" ht="18.75" customHeight="1">
      <c r="A5" s="1"/>
      <c r="B5" s="1"/>
      <c r="C5" s="1"/>
      <c r="D5" s="1"/>
      <c r="E5" s="1"/>
      <c r="F5" s="1"/>
      <c r="G5" s="1"/>
      <c r="H5" s="1"/>
      <c r="I5" s="1"/>
      <c r="J5" s="1"/>
      <c r="K5" s="1"/>
      <c r="L5" s="1"/>
      <c r="M5" s="167" t="s">
        <v>141</v>
      </c>
      <c r="N5" s="168">
        <f>'Auditoria Sitio Web'!P5</f>
        <v>45996</v>
      </c>
      <c r="O5" s="8"/>
    </row>
    <row r="6" ht="32.25" customHeight="1">
      <c r="A6" s="169"/>
      <c r="B6" s="169" t="s">
        <v>63</v>
      </c>
      <c r="N6" s="169"/>
      <c r="O6" s="169"/>
    </row>
    <row r="7" ht="15.75" customHeight="1">
      <c r="A7" s="27"/>
      <c r="B7" s="27"/>
      <c r="D7" s="170"/>
      <c r="E7" s="170"/>
      <c r="F7" s="170"/>
      <c r="G7" s="170"/>
      <c r="H7" s="170"/>
      <c r="I7" s="170"/>
      <c r="J7" s="170"/>
      <c r="K7" s="170"/>
      <c r="L7" s="170"/>
      <c r="M7" s="170"/>
      <c r="N7" s="170"/>
      <c r="O7" s="170"/>
    </row>
    <row r="8" ht="9.75" customHeight="1">
      <c r="A8" s="27"/>
      <c r="B8" s="27"/>
      <c r="D8" s="170"/>
      <c r="E8" s="170"/>
      <c r="F8" s="170"/>
      <c r="G8" s="170"/>
      <c r="H8" s="170"/>
      <c r="I8" s="170"/>
      <c r="J8" s="170"/>
      <c r="K8" s="170"/>
      <c r="L8" s="170"/>
      <c r="M8" s="170"/>
      <c r="N8" s="170"/>
      <c r="O8" s="170"/>
    </row>
    <row r="9" ht="15.75" customHeight="1">
      <c r="A9" s="27"/>
      <c r="B9" s="27"/>
      <c r="D9" s="170"/>
      <c r="E9" s="170"/>
      <c r="F9" s="170"/>
      <c r="G9" s="170"/>
      <c r="H9" s="170"/>
      <c r="I9" s="170"/>
      <c r="J9" s="170"/>
      <c r="K9" s="170"/>
      <c r="L9" s="170"/>
      <c r="M9" s="170"/>
      <c r="N9" s="170"/>
      <c r="O9" s="170"/>
    </row>
    <row r="10" ht="15.75" customHeight="1">
      <c r="A10" s="27"/>
      <c r="B10" s="27"/>
    </row>
    <row r="11">
      <c r="A11" s="27"/>
      <c r="B11" s="193"/>
      <c r="C11" s="193"/>
      <c r="D11" s="193"/>
      <c r="E11" s="193"/>
      <c r="F11" s="193"/>
      <c r="G11" s="193"/>
      <c r="H11" s="193"/>
      <c r="I11" s="193"/>
      <c r="J11" s="193"/>
      <c r="K11" s="193"/>
      <c r="L11" s="193"/>
      <c r="M11" s="193"/>
      <c r="N11" s="193"/>
    </row>
    <row r="12" ht="13.5" customHeight="1">
      <c r="A12" s="27"/>
      <c r="B12" s="193"/>
      <c r="C12" s="193"/>
      <c r="D12" s="193"/>
      <c r="E12" s="193"/>
      <c r="F12" s="193"/>
      <c r="G12" s="193"/>
      <c r="H12" s="193"/>
      <c r="I12" s="193"/>
      <c r="J12" s="193"/>
      <c r="K12" s="193"/>
      <c r="L12" s="193"/>
      <c r="M12" s="193"/>
      <c r="N12" s="193"/>
    </row>
    <row r="13" ht="26.25" customHeight="1">
      <c r="A13" s="27"/>
      <c r="B13" s="208" t="s">
        <v>142</v>
      </c>
      <c r="L13" s="209" t="s">
        <v>120</v>
      </c>
      <c r="N13" s="160"/>
    </row>
    <row r="14" ht="13.5" customHeight="1">
      <c r="A14" s="27"/>
      <c r="B14" s="210"/>
      <c r="C14" s="210"/>
      <c r="D14" s="210"/>
      <c r="E14" s="210"/>
      <c r="F14" s="210"/>
      <c r="G14" s="210"/>
      <c r="H14" s="210"/>
      <c r="I14" s="210"/>
      <c r="J14" s="210"/>
      <c r="K14" s="160"/>
      <c r="L14" s="196"/>
      <c r="M14" s="196"/>
      <c r="N14" s="160"/>
    </row>
    <row r="15" ht="30.0" customHeight="1">
      <c r="A15" s="27"/>
      <c r="B15" s="160"/>
      <c r="C15" s="211" t="s">
        <v>143</v>
      </c>
      <c r="D15" s="174"/>
      <c r="E15" s="174"/>
      <c r="F15" s="174"/>
      <c r="G15" s="174"/>
      <c r="H15" s="212" t="s">
        <v>100</v>
      </c>
      <c r="I15" s="211" t="s">
        <v>144</v>
      </c>
      <c r="J15" s="174"/>
      <c r="K15" s="174"/>
      <c r="L15" s="174"/>
      <c r="M15" s="174"/>
      <c r="N15" s="213" t="s">
        <v>100</v>
      </c>
    </row>
    <row r="16" ht="30.0" customHeight="1">
      <c r="A16" s="27"/>
      <c r="B16" s="160"/>
      <c r="C16" s="214" t="s">
        <v>145</v>
      </c>
      <c r="D16" s="174"/>
      <c r="E16" s="174"/>
      <c r="F16" s="174"/>
      <c r="G16" s="174"/>
      <c r="H16" s="215" t="s">
        <v>100</v>
      </c>
      <c r="I16" s="214" t="s">
        <v>146</v>
      </c>
      <c r="J16" s="174"/>
      <c r="K16" s="174"/>
      <c r="L16" s="174"/>
      <c r="M16" s="174"/>
      <c r="N16" s="213" t="s">
        <v>100</v>
      </c>
    </row>
    <row r="17" ht="30.0" customHeight="1">
      <c r="A17" s="27"/>
      <c r="B17" s="160"/>
      <c r="C17" s="214" t="s">
        <v>147</v>
      </c>
      <c r="D17" s="174"/>
      <c r="E17" s="174"/>
      <c r="F17" s="174"/>
      <c r="G17" s="174"/>
      <c r="H17" s="215" t="s">
        <v>100</v>
      </c>
      <c r="I17" s="214" t="s">
        <v>148</v>
      </c>
      <c r="J17" s="174"/>
      <c r="K17" s="174"/>
      <c r="L17" s="174"/>
      <c r="M17" s="174"/>
      <c r="N17" s="213" t="s">
        <v>100</v>
      </c>
    </row>
    <row r="18" ht="30.0" customHeight="1">
      <c r="A18" s="27"/>
      <c r="B18" s="160"/>
      <c r="C18" s="214" t="s">
        <v>149</v>
      </c>
      <c r="D18" s="174"/>
      <c r="E18" s="174"/>
      <c r="F18" s="174"/>
      <c r="G18" s="174"/>
      <c r="H18" s="215" t="s">
        <v>100</v>
      </c>
      <c r="I18" s="214" t="s">
        <v>150</v>
      </c>
      <c r="J18" s="174"/>
      <c r="K18" s="174"/>
      <c r="L18" s="174"/>
      <c r="M18" s="174"/>
      <c r="N18" s="213" t="s">
        <v>100</v>
      </c>
    </row>
    <row r="19" ht="30.0" customHeight="1">
      <c r="A19" s="27"/>
      <c r="B19" s="160"/>
      <c r="C19" s="211" t="s">
        <v>151</v>
      </c>
      <c r="D19" s="174"/>
      <c r="E19" s="174"/>
      <c r="F19" s="174"/>
      <c r="G19" s="174"/>
      <c r="H19" s="212" t="s">
        <v>100</v>
      </c>
      <c r="I19" s="211" t="s">
        <v>133</v>
      </c>
      <c r="J19" s="174"/>
      <c r="K19" s="174"/>
      <c r="L19" s="174"/>
      <c r="M19" s="174"/>
      <c r="N19" s="216" t="s">
        <v>100</v>
      </c>
    </row>
    <row r="20" ht="30.0" customHeight="1">
      <c r="A20" s="27"/>
      <c r="B20" s="160"/>
      <c r="C20" s="214" t="s">
        <v>152</v>
      </c>
      <c r="D20" s="174"/>
      <c r="E20" s="174"/>
      <c r="F20" s="174"/>
      <c r="G20" s="174"/>
      <c r="H20" s="215" t="s">
        <v>100</v>
      </c>
      <c r="I20" s="217" t="s">
        <v>153</v>
      </c>
      <c r="J20" s="174"/>
      <c r="K20" s="174"/>
      <c r="L20" s="174"/>
      <c r="M20" s="174"/>
      <c r="N20" s="172" t="s">
        <v>100</v>
      </c>
    </row>
    <row r="21" ht="30.0" customHeight="1">
      <c r="A21" s="27"/>
      <c r="B21" s="160"/>
      <c r="C21" s="218" t="s">
        <v>154</v>
      </c>
      <c r="D21" s="219"/>
      <c r="E21" s="219"/>
      <c r="F21" s="219"/>
      <c r="G21" s="219"/>
      <c r="H21" s="215" t="s">
        <v>100</v>
      </c>
      <c r="I21" s="211" t="s">
        <v>155</v>
      </c>
      <c r="J21" s="174"/>
      <c r="K21" s="174"/>
      <c r="L21" s="174"/>
      <c r="M21" s="174"/>
      <c r="N21" s="216" t="s">
        <v>100</v>
      </c>
    </row>
    <row r="22" ht="30.0" customHeight="1">
      <c r="A22" s="27"/>
      <c r="B22" s="160"/>
      <c r="C22" s="211" t="s">
        <v>156</v>
      </c>
      <c r="D22" s="174"/>
      <c r="E22" s="174"/>
      <c r="F22" s="174"/>
      <c r="G22" s="174"/>
      <c r="H22" s="212" t="s">
        <v>100</v>
      </c>
      <c r="I22" s="211" t="s">
        <v>157</v>
      </c>
      <c r="J22" s="174"/>
      <c r="K22" s="174"/>
      <c r="L22" s="174"/>
      <c r="M22" s="174"/>
      <c r="N22" s="216" t="s">
        <v>100</v>
      </c>
    </row>
    <row r="23" ht="30.0" customHeight="1">
      <c r="A23" s="27"/>
      <c r="B23" s="160"/>
      <c r="C23" s="211" t="s">
        <v>158</v>
      </c>
      <c r="D23" s="174"/>
      <c r="E23" s="174"/>
      <c r="F23" s="174"/>
      <c r="G23" s="174"/>
      <c r="H23" s="212" t="s">
        <v>100</v>
      </c>
      <c r="I23" s="211" t="s">
        <v>134</v>
      </c>
      <c r="J23" s="174"/>
      <c r="K23" s="174"/>
      <c r="L23" s="174"/>
      <c r="M23" s="174"/>
      <c r="N23" s="216" t="s">
        <v>100</v>
      </c>
    </row>
    <row r="24" ht="30.0" customHeight="1">
      <c r="A24" s="27"/>
      <c r="B24" s="160"/>
      <c r="C24" s="211" t="s">
        <v>159</v>
      </c>
      <c r="D24" s="174"/>
      <c r="E24" s="174"/>
      <c r="F24" s="174"/>
      <c r="G24" s="174"/>
      <c r="H24" s="212" t="s">
        <v>100</v>
      </c>
      <c r="I24" s="211" t="s">
        <v>136</v>
      </c>
      <c r="J24" s="174"/>
      <c r="K24" s="174"/>
      <c r="L24" s="174"/>
      <c r="M24" s="174"/>
      <c r="N24" s="216" t="s">
        <v>100</v>
      </c>
    </row>
    <row r="25" ht="30.0" customHeight="1">
      <c r="A25" s="27"/>
      <c r="B25" s="160"/>
      <c r="C25" s="211" t="s">
        <v>160</v>
      </c>
      <c r="D25" s="174"/>
      <c r="E25" s="174"/>
      <c r="F25" s="174"/>
      <c r="G25" s="174"/>
      <c r="H25" s="212" t="s">
        <v>100</v>
      </c>
      <c r="I25" s="220" t="s">
        <v>161</v>
      </c>
      <c r="J25" s="174"/>
      <c r="K25" s="174"/>
      <c r="L25" s="174"/>
      <c r="M25" s="174"/>
      <c r="N25" s="216" t="s">
        <v>100</v>
      </c>
    </row>
    <row r="26" ht="30.0" customHeight="1">
      <c r="A26" s="27"/>
      <c r="B26" s="160"/>
      <c r="C26" s="221" t="s">
        <v>122</v>
      </c>
      <c r="D26" s="174"/>
      <c r="E26" s="174"/>
      <c r="F26" s="174"/>
      <c r="G26" s="174"/>
      <c r="H26" s="212" t="s">
        <v>100</v>
      </c>
      <c r="I26" s="222" t="s">
        <v>162</v>
      </c>
      <c r="J26" s="223"/>
      <c r="K26" s="223"/>
      <c r="L26" s="223"/>
      <c r="M26" s="223"/>
      <c r="N26" s="224" t="s">
        <v>100</v>
      </c>
    </row>
    <row r="27" ht="30.0" customHeight="1">
      <c r="A27" s="27"/>
      <c r="B27" s="160"/>
      <c r="C27" s="218" t="s">
        <v>163</v>
      </c>
      <c r="D27" s="223"/>
      <c r="E27" s="223"/>
      <c r="F27" s="223"/>
      <c r="G27" s="223"/>
      <c r="H27" s="212" t="s">
        <v>100</v>
      </c>
      <c r="I27" s="222" t="s">
        <v>138</v>
      </c>
      <c r="J27" s="223"/>
      <c r="K27" s="223"/>
      <c r="L27" s="223"/>
      <c r="M27" s="223"/>
      <c r="N27" s="224" t="s">
        <v>100</v>
      </c>
    </row>
    <row r="28" ht="30.0" customHeight="1">
      <c r="A28" s="27"/>
      <c r="B28" s="160"/>
      <c r="C28" s="218" t="s">
        <v>164</v>
      </c>
      <c r="D28" s="223"/>
      <c r="E28" s="223"/>
      <c r="F28" s="223"/>
      <c r="G28" s="223"/>
      <c r="H28" s="225" t="s">
        <v>100</v>
      </c>
      <c r="I28" s="222" t="s">
        <v>137</v>
      </c>
      <c r="J28" s="223"/>
      <c r="K28" s="223"/>
      <c r="L28" s="223"/>
      <c r="M28" s="223"/>
      <c r="N28" s="224" t="s">
        <v>100</v>
      </c>
    </row>
    <row r="29" ht="26.25" customHeight="1">
      <c r="A29" s="27"/>
      <c r="B29" s="210"/>
      <c r="C29" s="196"/>
      <c r="D29" s="196"/>
      <c r="E29" s="196"/>
      <c r="F29" s="196"/>
      <c r="G29" s="196"/>
      <c r="H29" s="196"/>
      <c r="I29" s="196"/>
      <c r="J29" s="196"/>
      <c r="K29" s="196"/>
      <c r="L29" s="196"/>
      <c r="M29" s="196"/>
      <c r="N29" s="160"/>
    </row>
    <row r="30" ht="13.5" customHeight="1">
      <c r="A30" s="27"/>
      <c r="B30" s="210"/>
      <c r="C30" s="196"/>
      <c r="D30" s="196"/>
      <c r="E30" s="196"/>
      <c r="F30" s="196"/>
      <c r="G30" s="196"/>
      <c r="H30" s="196"/>
      <c r="I30" s="196"/>
      <c r="J30" s="196"/>
      <c r="K30" s="196"/>
      <c r="L30" s="196"/>
      <c r="M30" s="196"/>
      <c r="N30" s="160"/>
    </row>
    <row r="31" ht="15.75" customHeight="1">
      <c r="A31" s="27"/>
      <c r="B31" s="210"/>
      <c r="C31" s="210"/>
      <c r="D31" s="210"/>
      <c r="E31" s="210"/>
      <c r="F31" s="210"/>
      <c r="G31" s="210"/>
      <c r="H31" s="210"/>
      <c r="I31" s="160"/>
      <c r="J31" s="160"/>
      <c r="K31" s="160"/>
      <c r="L31" s="160"/>
      <c r="M31" s="160"/>
      <c r="N31" s="160"/>
    </row>
    <row r="32" ht="21.75" customHeight="1">
      <c r="A32" s="27"/>
      <c r="B32" s="210"/>
      <c r="C32" s="210"/>
      <c r="D32" s="210"/>
      <c r="E32" s="210"/>
      <c r="F32" s="210"/>
      <c r="G32" s="210"/>
      <c r="H32" s="210"/>
      <c r="I32" s="226"/>
      <c r="L32" s="227">
        <v>5900.0</v>
      </c>
    </row>
    <row r="33" ht="12.0" customHeight="1">
      <c r="A33" s="27"/>
      <c r="B33" s="228"/>
      <c r="C33" s="228"/>
      <c r="D33" s="228"/>
      <c r="E33" s="229"/>
      <c r="F33" s="229"/>
      <c r="G33" s="229"/>
      <c r="H33" s="229"/>
      <c r="O33" s="230"/>
    </row>
    <row r="34" ht="13.5" customHeight="1">
      <c r="A34" s="27"/>
      <c r="B34" s="48"/>
      <c r="C34" s="48"/>
      <c r="D34" s="48"/>
      <c r="E34" s="48"/>
      <c r="F34" s="48"/>
      <c r="G34" s="48"/>
      <c r="H34" s="48"/>
      <c r="I34" s="231" t="s">
        <v>27</v>
      </c>
    </row>
    <row r="35" ht="18.0" customHeight="1">
      <c r="A35" s="27"/>
      <c r="B35" s="27"/>
      <c r="C35" s="48"/>
      <c r="J35" s="183"/>
      <c r="K35" s="183"/>
      <c r="L35" s="183"/>
      <c r="M35" s="183"/>
      <c r="N35" s="182"/>
      <c r="O35" s="182"/>
    </row>
    <row r="36" ht="18.0" customHeight="1">
      <c r="A36" s="27"/>
      <c r="B36" s="27"/>
      <c r="C36" s="48"/>
      <c r="J36" s="183"/>
      <c r="K36" s="183"/>
      <c r="L36" s="183"/>
      <c r="M36" s="183"/>
      <c r="N36" s="182"/>
      <c r="O36" s="182"/>
    </row>
    <row r="37" ht="18.0" customHeight="1">
      <c r="A37" s="27"/>
      <c r="B37" s="27"/>
      <c r="C37" s="48"/>
      <c r="J37" s="183"/>
      <c r="K37" s="183"/>
      <c r="L37" s="183"/>
      <c r="M37" s="183"/>
      <c r="N37" s="182"/>
      <c r="O37" s="182"/>
    </row>
    <row r="38" ht="28.5" customHeight="1">
      <c r="A38" s="27"/>
      <c r="B38" s="27"/>
      <c r="C38" s="48"/>
      <c r="J38" s="183"/>
      <c r="K38" s="183"/>
      <c r="L38" s="183"/>
      <c r="M38" s="183"/>
      <c r="N38" s="182"/>
      <c r="O38" s="182"/>
    </row>
    <row r="39" ht="30.0" customHeight="1">
      <c r="A39" s="27"/>
      <c r="B39" s="27"/>
      <c r="C39" s="48"/>
      <c r="J39" s="183"/>
      <c r="K39" s="183"/>
      <c r="L39" s="183"/>
      <c r="M39" s="183"/>
      <c r="N39" s="182"/>
      <c r="O39" s="182"/>
    </row>
    <row r="40" ht="18.0" customHeight="1">
      <c r="A40" s="27"/>
      <c r="B40" s="27"/>
      <c r="C40" s="48"/>
      <c r="J40" s="183"/>
      <c r="K40" s="183"/>
      <c r="L40" s="183"/>
      <c r="M40" s="183"/>
      <c r="N40" s="182"/>
      <c r="O40" s="182"/>
    </row>
    <row r="41" ht="22.5" customHeight="1">
      <c r="A41" s="186" t="s">
        <v>165</v>
      </c>
    </row>
    <row r="42" ht="23.25" customHeight="1">
      <c r="A42" s="27"/>
      <c r="B42" s="27"/>
      <c r="D42" s="187"/>
      <c r="H42" s="48"/>
      <c r="I42" s="187"/>
      <c r="L42" s="188"/>
      <c r="M42" s="188"/>
    </row>
    <row r="43" ht="15.75" customHeight="1">
      <c r="A43" s="2"/>
      <c r="B43" s="89" t="s">
        <v>115</v>
      </c>
      <c r="G43" s="2"/>
      <c r="H43" s="2"/>
      <c r="I43" s="2"/>
      <c r="J43" s="2"/>
      <c r="K43" s="2"/>
      <c r="L43" s="2"/>
      <c r="M43" s="2"/>
      <c r="N43" s="2"/>
      <c r="O43" s="93"/>
    </row>
    <row r="44" ht="12.75" customHeight="1">
      <c r="A44" s="88"/>
      <c r="G44" s="190" t="s">
        <v>56</v>
      </c>
      <c r="J44" s="191" t="s">
        <v>116</v>
      </c>
      <c r="N44" s="191" t="s">
        <v>117</v>
      </c>
    </row>
    <row r="45" ht="19.5" customHeight="1">
      <c r="A45" s="88"/>
      <c r="G45" s="89"/>
      <c r="H45" s="89"/>
      <c r="I45" s="192"/>
      <c r="J45" s="192"/>
      <c r="K45" s="192"/>
      <c r="L45" s="192"/>
      <c r="O45" s="88"/>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mergeCells count="38">
    <mergeCell ref="I15:M15"/>
    <mergeCell ref="I16:M16"/>
    <mergeCell ref="I2:N2"/>
    <mergeCell ref="I3:N4"/>
    <mergeCell ref="B6:M6"/>
    <mergeCell ref="B13:K13"/>
    <mergeCell ref="L13:M13"/>
    <mergeCell ref="C15:G15"/>
    <mergeCell ref="C16:G16"/>
    <mergeCell ref="C17:G17"/>
    <mergeCell ref="I17:M17"/>
    <mergeCell ref="C18:G18"/>
    <mergeCell ref="I18:M18"/>
    <mergeCell ref="C19:G19"/>
    <mergeCell ref="I19:M19"/>
    <mergeCell ref="C20:G20"/>
    <mergeCell ref="C25:G25"/>
    <mergeCell ref="C26:G26"/>
    <mergeCell ref="C22:G22"/>
    <mergeCell ref="I22:M22"/>
    <mergeCell ref="C23:G23"/>
    <mergeCell ref="I23:M23"/>
    <mergeCell ref="C24:G24"/>
    <mergeCell ref="I24:M24"/>
    <mergeCell ref="I25:M25"/>
    <mergeCell ref="D42:G42"/>
    <mergeCell ref="B43:F45"/>
    <mergeCell ref="G44:I44"/>
    <mergeCell ref="J44:M44"/>
    <mergeCell ref="N44:O44"/>
    <mergeCell ref="L45:N45"/>
    <mergeCell ref="I20:M20"/>
    <mergeCell ref="I21:M21"/>
    <mergeCell ref="I32:K33"/>
    <mergeCell ref="L32:N34"/>
    <mergeCell ref="I34:K34"/>
    <mergeCell ref="A41:O41"/>
    <mergeCell ref="I42:K42"/>
  </mergeCells>
  <printOptions gridLines="1" horizontalCentered="1"/>
  <pageMargins bottom="0.0" footer="0.0" header="0.0" left="0.0" right="0.0" top="0.0"/>
  <pageSetup fitToHeight="0"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0"/>
    <col customWidth="1" min="8" max="9" width="6.63"/>
    <col customWidth="1" min="10" max="10" width="10.25"/>
    <col customWidth="1" min="11" max="11" width="4.13"/>
    <col customWidth="1" min="12" max="13" width="6.63"/>
    <col customWidth="1" min="14" max="14" width="7.13"/>
    <col customWidth="1" min="15" max="15" width="8.63"/>
    <col customWidth="1" min="16" max="16" width="10.38"/>
    <col customWidth="1" min="17" max="17" width="9.88"/>
    <col customWidth="1" min="18" max="26" width="14.38"/>
  </cols>
  <sheetData>
    <row r="1" ht="15.7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'HOJA RESÚMEN 2025'!K2</f>
        <v>Cliente:</v>
      </c>
      <c r="Q2" s="4"/>
    </row>
    <row r="3" ht="14.25" customHeight="1">
      <c r="A3" s="1"/>
      <c r="B3" s="1"/>
      <c r="C3" s="1"/>
      <c r="D3" s="1"/>
      <c r="E3" s="1"/>
      <c r="F3" s="1"/>
      <c r="G3" s="1"/>
      <c r="H3" s="1"/>
      <c r="I3" s="1"/>
      <c r="J3" s="1"/>
      <c r="K3" s="5" t="str">
        <f>'HOJA RESÚMEN 2025'!K3</f>
        <v/>
      </c>
      <c r="Q3" s="4"/>
    </row>
    <row r="4" ht="15.75" customHeight="1">
      <c r="A4" s="1"/>
      <c r="B4" s="1"/>
      <c r="C4" s="1"/>
      <c r="D4" s="1"/>
      <c r="E4" s="1"/>
      <c r="F4" s="1"/>
      <c r="G4" s="1"/>
      <c r="H4" s="1"/>
      <c r="I4" s="1"/>
      <c r="J4" s="1"/>
      <c r="Q4" s="4"/>
    </row>
    <row r="5" ht="18.75" customHeight="1">
      <c r="A5" s="1"/>
      <c r="B5" s="1"/>
      <c r="C5" s="1"/>
      <c r="D5" s="1"/>
      <c r="E5" s="1"/>
      <c r="F5" s="1"/>
      <c r="G5" s="1"/>
      <c r="H5" s="1"/>
      <c r="I5" s="1"/>
      <c r="J5" s="1"/>
      <c r="K5" s="1"/>
      <c r="L5" s="1"/>
      <c r="M5" s="1"/>
      <c r="N5" s="1"/>
      <c r="O5" s="167" t="s">
        <v>166</v>
      </c>
      <c r="P5" s="168">
        <f>'HOJA RESÚMEN 2025'!P5</f>
        <v>45996</v>
      </c>
      <c r="Q5" s="8"/>
    </row>
    <row r="6" ht="32.25" customHeight="1">
      <c r="A6" s="169"/>
      <c r="B6" s="169"/>
      <c r="C6" s="169" t="s">
        <v>63</v>
      </c>
      <c r="P6" s="169"/>
      <c r="Q6" s="169"/>
    </row>
    <row r="7" ht="15.75" customHeight="1">
      <c r="A7" s="27"/>
      <c r="B7" s="27"/>
      <c r="C7" s="27"/>
    </row>
    <row r="8">
      <c r="A8" s="27"/>
      <c r="B8" s="27"/>
      <c r="C8" s="193" t="s">
        <v>167</v>
      </c>
      <c r="N8" s="194" t="s">
        <v>120</v>
      </c>
    </row>
    <row r="9" ht="13.5" customHeight="1">
      <c r="A9" s="27"/>
      <c r="B9" s="27"/>
      <c r="C9" s="195"/>
      <c r="D9" s="195"/>
      <c r="E9" s="195"/>
      <c r="F9" s="195"/>
      <c r="G9" s="195"/>
      <c r="H9" s="195"/>
      <c r="I9" s="195"/>
      <c r="J9" s="195"/>
      <c r="K9" s="48"/>
      <c r="L9" s="48"/>
      <c r="M9" s="48"/>
      <c r="N9" s="196"/>
      <c r="O9" s="196"/>
    </row>
    <row r="10" ht="30.0" customHeight="1">
      <c r="A10" s="27"/>
      <c r="B10" s="27"/>
      <c r="C10" s="48"/>
      <c r="D10" s="232" t="s">
        <v>168</v>
      </c>
      <c r="E10" s="174"/>
      <c r="F10" s="174"/>
      <c r="G10" s="174"/>
      <c r="H10" s="174"/>
      <c r="I10" s="174"/>
      <c r="J10" s="174"/>
      <c r="K10" s="174"/>
      <c r="L10" s="174"/>
      <c r="M10" s="174"/>
      <c r="N10" s="174"/>
      <c r="O10" s="216" t="s">
        <v>100</v>
      </c>
    </row>
    <row r="11" ht="30.0" customHeight="1">
      <c r="A11" s="27"/>
      <c r="B11" s="27"/>
      <c r="C11" s="48"/>
      <c r="D11" s="233" t="s">
        <v>169</v>
      </c>
      <c r="E11" s="233"/>
      <c r="F11" s="233"/>
      <c r="G11" s="233"/>
      <c r="H11" s="233"/>
      <c r="I11" s="233"/>
      <c r="J11" s="233"/>
      <c r="K11" s="233"/>
      <c r="L11" s="233"/>
      <c r="M11" s="233"/>
      <c r="N11" s="233"/>
      <c r="O11" s="234" t="s">
        <v>100</v>
      </c>
    </row>
    <row r="12" ht="30.0" customHeight="1">
      <c r="A12" s="27"/>
      <c r="B12" s="27"/>
      <c r="C12" s="48"/>
      <c r="D12" s="233" t="s">
        <v>170</v>
      </c>
      <c r="E12" s="174"/>
      <c r="F12" s="174"/>
      <c r="G12" s="174"/>
      <c r="H12" s="174"/>
      <c r="I12" s="174"/>
      <c r="J12" s="174"/>
      <c r="K12" s="174"/>
      <c r="L12" s="174"/>
      <c r="M12" s="174"/>
      <c r="N12" s="174"/>
      <c r="O12" s="234" t="s">
        <v>100</v>
      </c>
    </row>
    <row r="13" ht="30.0" customHeight="1">
      <c r="A13" s="27"/>
      <c r="B13" s="27"/>
      <c r="C13" s="48"/>
      <c r="D13" s="233" t="s">
        <v>171</v>
      </c>
      <c r="E13" s="174"/>
      <c r="F13" s="174"/>
      <c r="G13" s="174"/>
      <c r="H13" s="174"/>
      <c r="I13" s="174"/>
      <c r="J13" s="174"/>
      <c r="K13" s="174"/>
      <c r="L13" s="174"/>
      <c r="M13" s="174"/>
      <c r="N13" s="174"/>
      <c r="O13" s="234" t="s">
        <v>100</v>
      </c>
    </row>
    <row r="14" ht="30.0" customHeight="1">
      <c r="A14" s="27"/>
      <c r="B14" s="27"/>
      <c r="C14" s="48"/>
      <c r="D14" s="232" t="s">
        <v>172</v>
      </c>
      <c r="E14" s="174"/>
      <c r="F14" s="174"/>
      <c r="G14" s="174"/>
      <c r="H14" s="174"/>
      <c r="I14" s="174"/>
      <c r="J14" s="174"/>
      <c r="K14" s="174"/>
      <c r="L14" s="174"/>
      <c r="M14" s="174"/>
      <c r="N14" s="174"/>
      <c r="O14" s="216" t="s">
        <v>100</v>
      </c>
    </row>
    <row r="15" ht="30.0" customHeight="1">
      <c r="A15" s="27"/>
      <c r="B15" s="27"/>
      <c r="C15" s="48"/>
      <c r="D15" s="233" t="s">
        <v>173</v>
      </c>
      <c r="E15" s="235"/>
      <c r="F15" s="235"/>
      <c r="G15" s="235"/>
      <c r="H15" s="235"/>
      <c r="I15" s="235"/>
      <c r="J15" s="235"/>
      <c r="K15" s="235"/>
      <c r="L15" s="235"/>
      <c r="M15" s="235"/>
      <c r="N15" s="235"/>
      <c r="O15" s="216" t="s">
        <v>100</v>
      </c>
    </row>
    <row r="16" ht="30.0" customHeight="1">
      <c r="A16" s="27"/>
      <c r="B16" s="27"/>
      <c r="C16" s="48"/>
      <c r="D16" s="232" t="s">
        <v>174</v>
      </c>
      <c r="E16" s="174"/>
      <c r="F16" s="174"/>
      <c r="G16" s="174"/>
      <c r="H16" s="174"/>
      <c r="I16" s="174"/>
      <c r="J16" s="174"/>
      <c r="K16" s="174"/>
      <c r="L16" s="174"/>
      <c r="M16" s="174"/>
      <c r="N16" s="174"/>
      <c r="O16" s="216" t="s">
        <v>100</v>
      </c>
    </row>
    <row r="17" ht="30.0" customHeight="1">
      <c r="A17" s="27"/>
      <c r="B17" s="27"/>
      <c r="C17" s="48"/>
      <c r="D17" s="236" t="s">
        <v>175</v>
      </c>
      <c r="E17" s="237"/>
      <c r="F17" s="237"/>
      <c r="G17" s="237"/>
      <c r="H17" s="237"/>
      <c r="I17" s="237"/>
      <c r="J17" s="237"/>
      <c r="K17" s="237"/>
      <c r="L17" s="237"/>
      <c r="M17" s="237"/>
      <c r="N17" s="237"/>
      <c r="O17" s="216" t="s">
        <v>100</v>
      </c>
    </row>
    <row r="18" ht="30.0" customHeight="1">
      <c r="A18" s="27"/>
      <c r="B18" s="27"/>
      <c r="C18" s="48"/>
      <c r="D18" s="232" t="s">
        <v>176</v>
      </c>
      <c r="E18" s="174"/>
      <c r="F18" s="174"/>
      <c r="G18" s="174"/>
      <c r="H18" s="174"/>
      <c r="I18" s="174"/>
      <c r="J18" s="174"/>
      <c r="K18" s="174"/>
      <c r="L18" s="174"/>
      <c r="M18" s="174"/>
      <c r="N18" s="174"/>
      <c r="O18" s="216" t="s">
        <v>100</v>
      </c>
    </row>
    <row r="19" ht="30.0" customHeight="1">
      <c r="A19" s="27"/>
      <c r="B19" s="27"/>
      <c r="C19" s="48"/>
      <c r="D19" s="232" t="s">
        <v>177</v>
      </c>
      <c r="E19" s="174"/>
      <c r="F19" s="174"/>
      <c r="G19" s="174"/>
      <c r="H19" s="174"/>
      <c r="I19" s="174"/>
      <c r="J19" s="174"/>
      <c r="K19" s="174"/>
      <c r="L19" s="174"/>
      <c r="M19" s="174"/>
      <c r="N19" s="174"/>
      <c r="O19" s="216" t="s">
        <v>100</v>
      </c>
    </row>
    <row r="20" ht="30.0" customHeight="1">
      <c r="A20" s="27"/>
      <c r="B20" s="27"/>
      <c r="C20" s="48"/>
      <c r="D20" s="232" t="s">
        <v>178</v>
      </c>
      <c r="E20" s="238"/>
      <c r="F20" s="238"/>
      <c r="G20" s="238"/>
      <c r="H20" s="238"/>
      <c r="I20" s="238"/>
      <c r="J20" s="238"/>
      <c r="K20" s="238"/>
      <c r="L20" s="238"/>
      <c r="M20" s="238"/>
      <c r="N20" s="238"/>
      <c r="O20" s="216" t="s">
        <v>100</v>
      </c>
    </row>
    <row r="21" ht="30.0" customHeight="1">
      <c r="A21" s="27"/>
      <c r="B21" s="27"/>
      <c r="C21" s="48"/>
      <c r="D21" s="232" t="s">
        <v>179</v>
      </c>
      <c r="E21" s="238"/>
      <c r="F21" s="238"/>
      <c r="G21" s="238"/>
      <c r="H21" s="238"/>
      <c r="I21" s="238"/>
      <c r="J21" s="238"/>
      <c r="K21" s="238"/>
      <c r="L21" s="238"/>
      <c r="M21" s="238"/>
      <c r="N21" s="238"/>
      <c r="O21" s="216" t="s">
        <v>100</v>
      </c>
    </row>
    <row r="22" ht="30.0" customHeight="1">
      <c r="A22" s="27"/>
      <c r="B22" s="27"/>
      <c r="C22" s="48"/>
      <c r="D22" s="232" t="s">
        <v>180</v>
      </c>
      <c r="E22" s="174"/>
      <c r="F22" s="174"/>
      <c r="G22" s="174"/>
      <c r="H22" s="174"/>
      <c r="I22" s="174"/>
      <c r="J22" s="174"/>
      <c r="K22" s="174"/>
      <c r="L22" s="174"/>
      <c r="M22" s="174"/>
      <c r="N22" s="174"/>
      <c r="O22" s="216" t="s">
        <v>100</v>
      </c>
    </row>
    <row r="23" ht="30.0" customHeight="1">
      <c r="A23" s="27"/>
      <c r="B23" s="27"/>
      <c r="C23" s="48"/>
      <c r="D23" s="232" t="s">
        <v>181</v>
      </c>
      <c r="E23" s="174"/>
      <c r="F23" s="174"/>
      <c r="G23" s="174"/>
      <c r="H23" s="174"/>
      <c r="I23" s="174"/>
      <c r="J23" s="174"/>
      <c r="K23" s="174"/>
      <c r="L23" s="174"/>
      <c r="M23" s="174"/>
      <c r="N23" s="174"/>
      <c r="O23" s="216" t="s">
        <v>100</v>
      </c>
    </row>
    <row r="24" ht="30.0" customHeight="1">
      <c r="A24" s="27"/>
      <c r="B24" s="27"/>
      <c r="C24" s="195"/>
      <c r="D24" s="232" t="s">
        <v>182</v>
      </c>
      <c r="E24" s="174"/>
      <c r="F24" s="174"/>
      <c r="G24" s="174"/>
      <c r="H24" s="174"/>
      <c r="I24" s="174"/>
      <c r="J24" s="174"/>
      <c r="K24" s="174"/>
      <c r="L24" s="174"/>
      <c r="M24" s="174"/>
      <c r="N24" s="174"/>
      <c r="O24" s="216" t="s">
        <v>100</v>
      </c>
    </row>
    <row r="25" ht="30.0" customHeight="1">
      <c r="A25" s="27"/>
      <c r="B25" s="27"/>
      <c r="C25" s="195"/>
      <c r="D25" s="232" t="s">
        <v>137</v>
      </c>
      <c r="E25" s="174"/>
      <c r="F25" s="174"/>
      <c r="G25" s="174"/>
      <c r="H25" s="174"/>
      <c r="I25" s="174"/>
      <c r="J25" s="174"/>
      <c r="K25" s="174"/>
      <c r="L25" s="174"/>
      <c r="M25" s="174"/>
      <c r="N25" s="174"/>
      <c r="O25" s="216" t="s">
        <v>100</v>
      </c>
    </row>
    <row r="26" ht="15.75" customHeight="1">
      <c r="A26" s="27"/>
      <c r="B26" s="27"/>
      <c r="C26" s="195"/>
      <c r="D26" s="195"/>
      <c r="E26" s="195"/>
      <c r="F26" s="195"/>
      <c r="G26" s="195"/>
      <c r="H26" s="195"/>
      <c r="I26" s="195"/>
      <c r="J26" s="195"/>
      <c r="K26" s="48"/>
      <c r="L26" s="48"/>
      <c r="M26" s="48"/>
      <c r="N26" s="48"/>
      <c r="O26" s="48"/>
    </row>
    <row r="27" ht="15.75" customHeight="1">
      <c r="A27" s="27"/>
      <c r="B27" s="27"/>
      <c r="C27" s="195"/>
      <c r="D27" s="195"/>
      <c r="E27" s="195"/>
      <c r="F27" s="195"/>
      <c r="G27" s="195"/>
      <c r="H27" s="195"/>
      <c r="I27" s="195"/>
      <c r="J27" s="179" t="s">
        <v>113</v>
      </c>
      <c r="N27" s="180">
        <v>3900.0</v>
      </c>
    </row>
    <row r="28" ht="13.5" customHeight="1">
      <c r="A28" s="27"/>
      <c r="B28" s="27"/>
      <c r="C28" s="195"/>
      <c r="D28" s="195"/>
      <c r="E28" s="195"/>
      <c r="F28" s="195"/>
      <c r="G28" s="195"/>
      <c r="H28" s="195"/>
      <c r="I28" s="195"/>
    </row>
    <row r="29" ht="15.75" customHeight="1">
      <c r="A29" s="27"/>
      <c r="B29" s="27"/>
      <c r="C29" s="48"/>
      <c r="K29" s="181" t="s">
        <v>27</v>
      </c>
    </row>
    <row r="30" ht="21.75" customHeight="1">
      <c r="A30" s="27"/>
      <c r="B30" s="27"/>
      <c r="C30" s="27"/>
      <c r="D30" s="48"/>
      <c r="E30" s="48"/>
    </row>
    <row r="31" ht="12.0" customHeight="1">
      <c r="A31" s="27"/>
      <c r="B31" s="27"/>
      <c r="C31" s="27"/>
      <c r="D31" s="48"/>
      <c r="E31" s="48"/>
      <c r="Q31" s="230"/>
    </row>
    <row r="32" ht="13.5" customHeight="1">
      <c r="A32" s="27"/>
      <c r="B32" s="27"/>
      <c r="C32" s="27"/>
      <c r="D32" s="48"/>
      <c r="E32" s="48"/>
      <c r="F32" s="48"/>
      <c r="G32" s="48"/>
      <c r="H32" s="48"/>
      <c r="I32" s="48"/>
      <c r="J32" s="48"/>
      <c r="K32" s="48"/>
      <c r="L32" s="48"/>
    </row>
    <row r="33" ht="18.0" customHeight="1">
      <c r="A33" s="27"/>
      <c r="B33" s="27"/>
      <c r="C33" s="27"/>
      <c r="D33" s="48"/>
      <c r="L33" s="183"/>
      <c r="M33" s="183"/>
      <c r="N33" s="183"/>
      <c r="O33" s="183"/>
      <c r="P33" s="182"/>
      <c r="Q33" s="182"/>
    </row>
    <row r="34" ht="18.0" customHeight="1">
      <c r="A34" s="27"/>
      <c r="B34" s="27"/>
      <c r="C34" s="27"/>
      <c r="D34" s="48"/>
      <c r="L34" s="183"/>
      <c r="M34" s="183"/>
      <c r="N34" s="183"/>
      <c r="O34" s="183"/>
      <c r="P34" s="182"/>
      <c r="Q34" s="182"/>
    </row>
    <row r="35" ht="18.0" customHeight="1">
      <c r="A35" s="27"/>
      <c r="B35" s="27"/>
      <c r="C35" s="27"/>
      <c r="D35" s="48"/>
      <c r="L35" s="183"/>
      <c r="M35" s="183"/>
      <c r="N35" s="183"/>
      <c r="O35" s="183"/>
      <c r="P35" s="182"/>
      <c r="Q35" s="182"/>
    </row>
    <row r="36" ht="87.0" customHeight="1">
      <c r="A36" s="186" t="s">
        <v>183</v>
      </c>
    </row>
    <row r="37" ht="23.25" customHeight="1">
      <c r="A37" s="27"/>
      <c r="B37" s="27"/>
      <c r="C37" s="27"/>
      <c r="E37" s="187"/>
      <c r="I37" s="48"/>
      <c r="J37" s="48"/>
      <c r="K37" s="187"/>
      <c r="N37" s="188"/>
      <c r="O37" s="188"/>
    </row>
    <row r="38" ht="15.75" customHeight="1">
      <c r="A38" s="2"/>
      <c r="B38" s="89"/>
      <c r="C38" s="89" t="s">
        <v>115</v>
      </c>
      <c r="H38" s="2"/>
      <c r="I38" s="2"/>
      <c r="J38" s="2"/>
      <c r="K38" s="2"/>
      <c r="L38" s="2"/>
      <c r="M38" s="2"/>
      <c r="N38" s="2"/>
      <c r="O38" s="2"/>
      <c r="P38" s="2"/>
      <c r="Q38" s="93"/>
    </row>
    <row r="39" ht="12.75" customHeight="1">
      <c r="A39" s="88"/>
      <c r="B39" s="89"/>
      <c r="H39" s="190" t="s">
        <v>56</v>
      </c>
      <c r="L39" s="191" t="s">
        <v>116</v>
      </c>
      <c r="P39" s="191" t="s">
        <v>117</v>
      </c>
    </row>
    <row r="40" ht="19.5" customHeight="1">
      <c r="A40" s="88"/>
      <c r="B40" s="89"/>
      <c r="H40" s="89"/>
      <c r="I40" s="89"/>
      <c r="J40" s="192"/>
      <c r="K40" s="192"/>
      <c r="L40" s="192"/>
      <c r="M40" s="192"/>
      <c r="N40" s="192"/>
      <c r="Q40" s="88"/>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28">
    <mergeCell ref="K2:P2"/>
    <mergeCell ref="K3:P4"/>
    <mergeCell ref="C6:O6"/>
    <mergeCell ref="C8:M8"/>
    <mergeCell ref="N8:O8"/>
    <mergeCell ref="D10:N10"/>
    <mergeCell ref="D12:N12"/>
    <mergeCell ref="D13:N13"/>
    <mergeCell ref="D14:N14"/>
    <mergeCell ref="D16:N16"/>
    <mergeCell ref="D17:N17"/>
    <mergeCell ref="D18:N18"/>
    <mergeCell ref="D19:N19"/>
    <mergeCell ref="D22:N22"/>
    <mergeCell ref="E37:H37"/>
    <mergeCell ref="K37:M37"/>
    <mergeCell ref="C38:G40"/>
    <mergeCell ref="H39:K39"/>
    <mergeCell ref="L39:O39"/>
    <mergeCell ref="P39:Q39"/>
    <mergeCell ref="N40:P40"/>
    <mergeCell ref="D23:N23"/>
    <mergeCell ref="D24:N24"/>
    <mergeCell ref="D25:N25"/>
    <mergeCell ref="J27:M28"/>
    <mergeCell ref="N27:P29"/>
    <mergeCell ref="K29:M29"/>
    <mergeCell ref="A36:Q36"/>
  </mergeCells>
  <printOptions gridLines="1" horizontalCentered="1"/>
  <pageMargins bottom="0.0" footer="0.0" header="0.0" left="0.0" right="0.0" top="0.0"/>
  <pageSetup fitToHeight="0"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25"/>
    <col customWidth="1" min="2" max="6" width="6.63"/>
    <col customWidth="1" min="7" max="7" width="9.75"/>
    <col customWidth="1" min="8" max="8" width="6.63"/>
    <col customWidth="1" min="9" max="9" width="8.38"/>
    <col customWidth="1" min="10" max="10" width="7.38"/>
    <col customWidth="1" min="11" max="11" width="6.13"/>
    <col customWidth="1" min="12" max="12" width="6.63"/>
    <col customWidth="1" min="13" max="13" width="10.75"/>
    <col customWidth="1" min="14" max="14" width="6.63"/>
    <col customWidth="1" min="15" max="15" width="7.88"/>
    <col customWidth="1" min="16" max="16" width="9.0"/>
    <col customWidth="1" min="17" max="17" width="9.88"/>
  </cols>
  <sheetData>
    <row r="1" ht="11.25" customHeight="1">
      <c r="A1" s="1"/>
      <c r="B1" s="1"/>
      <c r="C1" s="1"/>
      <c r="D1" s="1"/>
      <c r="E1" s="1"/>
      <c r="F1" s="1"/>
      <c r="G1" s="1"/>
      <c r="H1" s="1"/>
      <c r="I1" s="1"/>
      <c r="J1" s="1"/>
      <c r="K1" s="1"/>
      <c r="L1" s="1"/>
      <c r="M1" s="1"/>
      <c r="N1" s="1"/>
      <c r="O1" s="1"/>
      <c r="P1" s="1"/>
      <c r="Q1" s="2"/>
    </row>
    <row r="2" ht="15.75" customHeight="1">
      <c r="A2" s="1"/>
      <c r="B2" s="1"/>
      <c r="C2" s="1"/>
      <c r="D2" s="1"/>
      <c r="E2" s="1"/>
      <c r="F2" s="1"/>
      <c r="G2" s="1"/>
      <c r="H2" s="1"/>
      <c r="I2" s="1"/>
      <c r="J2" s="1"/>
      <c r="K2" s="3" t="str">
        <f>'Auditoria de Google y Metas Ads'!K2</f>
        <v>Cliente:</v>
      </c>
      <c r="Q2" s="4"/>
    </row>
    <row r="3" ht="15.75" customHeight="1">
      <c r="A3" s="1"/>
      <c r="B3" s="1"/>
      <c r="C3" s="1"/>
      <c r="D3" s="1"/>
      <c r="E3" s="1"/>
      <c r="F3" s="1"/>
      <c r="G3" s="1"/>
      <c r="H3" s="1"/>
      <c r="I3" s="1"/>
      <c r="J3" s="1"/>
      <c r="K3" s="5"/>
      <c r="Q3" s="4"/>
    </row>
    <row r="4" ht="15.75" customHeight="1">
      <c r="A4" s="1"/>
      <c r="B4" s="1"/>
      <c r="C4" s="1"/>
      <c r="D4" s="1"/>
      <c r="E4" s="1"/>
      <c r="F4" s="1"/>
      <c r="G4" s="1"/>
      <c r="H4" s="1"/>
      <c r="I4" s="1"/>
      <c r="J4" s="1"/>
      <c r="Q4" s="4"/>
    </row>
    <row r="5" ht="15.75" customHeight="1">
      <c r="A5" s="1"/>
      <c r="B5" s="1"/>
      <c r="C5" s="1"/>
      <c r="D5" s="1"/>
      <c r="E5" s="1"/>
      <c r="F5" s="1"/>
      <c r="G5" s="1"/>
      <c r="H5" s="1"/>
      <c r="I5" s="1"/>
      <c r="J5" s="1"/>
      <c r="K5" s="1"/>
      <c r="L5" s="1"/>
      <c r="M5" s="1"/>
      <c r="N5" s="1"/>
      <c r="O5" s="167" t="s">
        <v>184</v>
      </c>
      <c r="P5" s="168">
        <f>'HOJA RESÚMEN 2025'!P5</f>
        <v>45996</v>
      </c>
      <c r="Q5" s="8"/>
    </row>
    <row r="6" ht="29.25" customHeight="1">
      <c r="A6" s="169"/>
      <c r="B6" s="169"/>
      <c r="C6" s="169" t="s">
        <v>23</v>
      </c>
      <c r="P6" s="169"/>
      <c r="Q6" s="169"/>
    </row>
    <row r="7" ht="33.0" customHeight="1">
      <c r="A7" s="239"/>
      <c r="B7" s="239"/>
      <c r="C7" s="239"/>
    </row>
    <row r="8" ht="27.0" customHeight="1">
      <c r="A8" s="239"/>
      <c r="B8" s="239"/>
      <c r="C8" s="240" t="s">
        <v>185</v>
      </c>
      <c r="J8" s="241"/>
      <c r="K8" s="241"/>
      <c r="L8" s="241"/>
      <c r="M8" s="194" t="s">
        <v>120</v>
      </c>
    </row>
    <row r="9" ht="33.75" customHeight="1">
      <c r="A9" s="239"/>
      <c r="B9" s="239"/>
      <c r="C9" s="242" t="s">
        <v>186</v>
      </c>
      <c r="D9" s="174"/>
      <c r="E9" s="174"/>
      <c r="F9" s="174"/>
      <c r="G9" s="174"/>
      <c r="H9" s="174"/>
      <c r="I9" s="174"/>
      <c r="J9" s="174"/>
      <c r="K9" s="174"/>
      <c r="L9" s="174"/>
      <c r="M9" s="174"/>
      <c r="N9" s="174"/>
      <c r="O9" s="174"/>
      <c r="P9" s="228" t="s">
        <v>100</v>
      </c>
    </row>
    <row r="10" ht="33.75" customHeight="1">
      <c r="A10" s="239"/>
      <c r="B10" s="239"/>
      <c r="C10" s="243" t="s">
        <v>187</v>
      </c>
      <c r="D10" s="237"/>
      <c r="E10" s="237"/>
      <c r="F10" s="237"/>
      <c r="G10" s="237"/>
      <c r="H10" s="237"/>
      <c r="I10" s="237"/>
      <c r="J10" s="237"/>
      <c r="K10" s="237"/>
      <c r="L10" s="237"/>
      <c r="M10" s="237"/>
      <c r="N10" s="244"/>
      <c r="O10" s="245"/>
      <c r="P10" s="228" t="s">
        <v>100</v>
      </c>
    </row>
    <row r="11" ht="33.75" customHeight="1">
      <c r="A11" s="239"/>
      <c r="B11" s="239"/>
      <c r="C11" s="242" t="s">
        <v>188</v>
      </c>
      <c r="D11" s="174"/>
      <c r="E11" s="174"/>
      <c r="F11" s="174"/>
      <c r="G11" s="174"/>
      <c r="H11" s="174"/>
      <c r="I11" s="174"/>
      <c r="J11" s="174"/>
      <c r="K11" s="174"/>
      <c r="L11" s="174"/>
      <c r="M11" s="174"/>
      <c r="N11" s="174"/>
      <c r="O11" s="174"/>
      <c r="P11" s="228" t="s">
        <v>100</v>
      </c>
    </row>
    <row r="12" ht="33.75" customHeight="1">
      <c r="A12" s="239"/>
      <c r="B12" s="239"/>
      <c r="C12" s="242" t="s">
        <v>189</v>
      </c>
      <c r="D12" s="174"/>
      <c r="E12" s="174"/>
      <c r="F12" s="174"/>
      <c r="G12" s="174"/>
      <c r="H12" s="174"/>
      <c r="I12" s="174"/>
      <c r="J12" s="174"/>
      <c r="K12" s="174"/>
      <c r="L12" s="174"/>
      <c r="M12" s="174"/>
      <c r="N12" s="174"/>
      <c r="O12" s="174"/>
      <c r="P12" s="228" t="s">
        <v>100</v>
      </c>
    </row>
    <row r="13" ht="33.75" customHeight="1">
      <c r="A13" s="239"/>
      <c r="B13" s="239"/>
      <c r="C13" s="233" t="s">
        <v>190</v>
      </c>
      <c r="D13" s="174"/>
      <c r="E13" s="174"/>
      <c r="F13" s="174"/>
      <c r="G13" s="174"/>
      <c r="H13" s="174"/>
      <c r="I13" s="174"/>
      <c r="J13" s="174"/>
      <c r="K13" s="174"/>
      <c r="L13" s="174"/>
      <c r="M13" s="174"/>
      <c r="N13" s="174"/>
      <c r="O13" s="174"/>
      <c r="P13" s="228" t="s">
        <v>100</v>
      </c>
    </row>
    <row r="14" ht="33.75" customHeight="1">
      <c r="A14" s="239"/>
      <c r="B14" s="239"/>
      <c r="C14" s="233" t="s">
        <v>191</v>
      </c>
      <c r="D14" s="174"/>
      <c r="E14" s="174"/>
      <c r="F14" s="174"/>
      <c r="G14" s="174"/>
      <c r="H14" s="174"/>
      <c r="I14" s="174"/>
      <c r="J14" s="174"/>
      <c r="K14" s="174"/>
      <c r="L14" s="174"/>
      <c r="M14" s="174"/>
      <c r="N14" s="174"/>
      <c r="O14" s="174"/>
      <c r="P14" s="228" t="s">
        <v>100</v>
      </c>
    </row>
    <row r="15" ht="30.75" customHeight="1">
      <c r="A15" s="239"/>
      <c r="B15" s="239"/>
      <c r="C15" s="48"/>
      <c r="D15" s="48"/>
      <c r="E15" s="48"/>
      <c r="F15" s="48"/>
      <c r="G15" s="48"/>
      <c r="H15" s="48"/>
      <c r="I15" s="48"/>
      <c r="J15" s="48"/>
      <c r="K15" s="48"/>
      <c r="L15" s="48"/>
      <c r="M15" s="48"/>
      <c r="N15" s="48"/>
    </row>
    <row r="16" ht="21.75" customHeight="1">
      <c r="A16" s="239"/>
      <c r="B16" s="239"/>
      <c r="H16" s="246" t="s">
        <v>192</v>
      </c>
      <c r="L16" s="247">
        <v>4990.0</v>
      </c>
    </row>
    <row r="17" ht="15.0" customHeight="1">
      <c r="A17" s="239"/>
      <c r="B17" s="239"/>
      <c r="H17" s="248" t="s">
        <v>27</v>
      </c>
    </row>
    <row r="18" ht="36.0" customHeight="1">
      <c r="A18" s="239"/>
      <c r="B18" s="239"/>
      <c r="C18" s="239"/>
    </row>
    <row r="19" ht="13.5" customHeight="1">
      <c r="A19" s="239"/>
      <c r="B19" s="239"/>
      <c r="C19" s="239"/>
    </row>
    <row r="20" ht="27.75" customHeight="1">
      <c r="A20" s="239"/>
      <c r="B20" s="239"/>
      <c r="C20" s="249" t="s">
        <v>193</v>
      </c>
      <c r="J20" s="250"/>
      <c r="K20" s="251"/>
      <c r="L20" s="251"/>
      <c r="M20" s="252" t="s">
        <v>194</v>
      </c>
      <c r="P20" s="241"/>
    </row>
    <row r="21" ht="33.75" customHeight="1">
      <c r="A21" s="239"/>
      <c r="B21" s="239"/>
      <c r="C21" s="253" t="s">
        <v>195</v>
      </c>
      <c r="D21" s="174"/>
      <c r="E21" s="174"/>
      <c r="F21" s="174"/>
      <c r="G21" s="174"/>
      <c r="H21" s="254" t="s">
        <v>100</v>
      </c>
      <c r="I21" s="253" t="s">
        <v>196</v>
      </c>
      <c r="J21" s="174"/>
      <c r="K21" s="174"/>
      <c r="L21" s="174"/>
      <c r="M21" s="174"/>
      <c r="N21" s="228" t="s">
        <v>100</v>
      </c>
      <c r="O21" s="255"/>
    </row>
    <row r="22" ht="33.75" customHeight="1">
      <c r="A22" s="239"/>
      <c r="B22" s="239"/>
      <c r="C22" s="242" t="s">
        <v>197</v>
      </c>
      <c r="D22" s="174"/>
      <c r="E22" s="174"/>
      <c r="F22" s="174"/>
      <c r="G22" s="174"/>
      <c r="H22" s="256" t="s">
        <v>100</v>
      </c>
      <c r="I22" s="257"/>
      <c r="J22" s="258" t="s">
        <v>198</v>
      </c>
      <c r="N22" s="228"/>
      <c r="O22" s="255"/>
    </row>
    <row r="23" ht="33.75" customHeight="1">
      <c r="A23" s="239"/>
      <c r="B23" s="239"/>
      <c r="C23" s="259"/>
      <c r="D23" s="260" t="s">
        <v>199</v>
      </c>
      <c r="E23" s="261"/>
      <c r="F23" s="259"/>
      <c r="G23" s="259"/>
      <c r="H23" s="257"/>
      <c r="I23" s="257" t="s">
        <v>200</v>
      </c>
      <c r="J23" s="262" t="s">
        <v>201</v>
      </c>
      <c r="N23" s="263"/>
      <c r="O23" s="196"/>
    </row>
    <row r="24" ht="33.75" customHeight="1">
      <c r="A24" s="239"/>
      <c r="B24" s="239"/>
      <c r="C24" s="257"/>
      <c r="D24" s="264" t="s">
        <v>202</v>
      </c>
      <c r="E24" s="265"/>
      <c r="F24" s="265"/>
      <c r="G24" s="257"/>
      <c r="H24" s="266"/>
      <c r="I24" s="266"/>
      <c r="J24" s="267" t="s">
        <v>203</v>
      </c>
      <c r="N24" s="268"/>
      <c r="O24" s="269"/>
    </row>
    <row r="25" ht="33.75" customHeight="1">
      <c r="A25" s="239"/>
      <c r="B25" s="239"/>
      <c r="C25" s="257"/>
      <c r="D25" s="270" t="s">
        <v>204</v>
      </c>
      <c r="E25" s="271"/>
      <c r="F25" s="271"/>
      <c r="G25" s="272"/>
      <c r="H25" s="272"/>
      <c r="I25" s="273" t="s">
        <v>205</v>
      </c>
      <c r="J25" s="174"/>
      <c r="K25" s="174"/>
      <c r="L25" s="174"/>
      <c r="M25" s="174"/>
      <c r="N25" s="263" t="s">
        <v>100</v>
      </c>
      <c r="O25" s="196"/>
    </row>
    <row r="26" ht="33.75" customHeight="1">
      <c r="A26" s="239"/>
      <c r="B26" s="239"/>
      <c r="C26" s="274" t="s">
        <v>206</v>
      </c>
      <c r="D26" s="174"/>
      <c r="E26" s="174"/>
      <c r="F26" s="174"/>
      <c r="G26" s="174"/>
      <c r="H26" s="256" t="s">
        <v>100</v>
      </c>
      <c r="I26" s="257"/>
      <c r="J26" s="275" t="s">
        <v>207</v>
      </c>
      <c r="N26" s="263"/>
      <c r="O26" s="196"/>
      <c r="R26" s="276"/>
    </row>
    <row r="27" ht="33.75" customHeight="1">
      <c r="A27" s="239"/>
      <c r="B27" s="239"/>
      <c r="C27" s="253" t="s">
        <v>208</v>
      </c>
      <c r="D27" s="174"/>
      <c r="E27" s="174"/>
      <c r="F27" s="174"/>
      <c r="G27" s="174"/>
      <c r="H27" s="256" t="s">
        <v>100</v>
      </c>
      <c r="I27" s="257"/>
      <c r="J27" s="177" t="s">
        <v>209</v>
      </c>
      <c r="N27" s="196"/>
      <c r="O27" s="196"/>
      <c r="R27" s="276"/>
    </row>
    <row r="28" ht="33.75" customHeight="1">
      <c r="A28" s="239"/>
      <c r="B28" s="239"/>
      <c r="C28" s="277" t="s">
        <v>210</v>
      </c>
      <c r="D28" s="237"/>
      <c r="E28" s="237"/>
      <c r="F28" s="237"/>
      <c r="G28" s="278"/>
      <c r="H28" s="254" t="s">
        <v>100</v>
      </c>
      <c r="I28" s="279" t="s">
        <v>211</v>
      </c>
      <c r="N28" s="263" t="s">
        <v>100</v>
      </c>
      <c r="O28" s="196"/>
      <c r="R28" s="276"/>
    </row>
    <row r="29" ht="33.75" customHeight="1">
      <c r="A29" s="239"/>
      <c r="B29" s="239"/>
      <c r="C29" s="280" t="s">
        <v>212</v>
      </c>
      <c r="H29" s="281"/>
      <c r="I29" s="238" t="s">
        <v>213</v>
      </c>
      <c r="J29" s="174"/>
      <c r="K29" s="174"/>
      <c r="L29" s="174"/>
      <c r="M29" s="174"/>
      <c r="N29" s="282"/>
      <c r="O29" s="282"/>
      <c r="R29" s="276"/>
    </row>
    <row r="30" ht="33.75" customHeight="1">
      <c r="A30" s="239"/>
      <c r="B30" s="239"/>
      <c r="C30" s="174"/>
      <c r="D30" s="174"/>
      <c r="E30" s="174"/>
      <c r="F30" s="174"/>
      <c r="G30" s="174"/>
      <c r="H30" s="254" t="s">
        <v>100</v>
      </c>
      <c r="I30" s="283"/>
      <c r="J30" s="283"/>
      <c r="K30" s="283"/>
      <c r="L30" s="284"/>
      <c r="M30" s="284"/>
      <c r="N30" s="284"/>
      <c r="O30" s="284"/>
    </row>
    <row r="31" ht="21.75" customHeight="1">
      <c r="A31" s="239"/>
      <c r="B31" s="239"/>
      <c r="C31" s="48"/>
      <c r="D31" s="255"/>
      <c r="E31" s="255"/>
      <c r="F31" s="255"/>
      <c r="G31" s="48"/>
      <c r="H31" s="283" t="s">
        <v>113</v>
      </c>
      <c r="L31" s="285">
        <v>11900.0</v>
      </c>
    </row>
    <row r="32" ht="15.0" customHeight="1">
      <c r="A32" s="239"/>
      <c r="B32" s="239"/>
      <c r="C32" s="48"/>
      <c r="D32" s="255"/>
      <c r="E32" s="255"/>
      <c r="F32" s="255"/>
      <c r="G32" s="48"/>
      <c r="H32" s="286" t="s">
        <v>27</v>
      </c>
    </row>
    <row r="33" ht="9.75" customHeight="1">
      <c r="A33" s="239"/>
      <c r="B33" s="239"/>
      <c r="C33" s="239"/>
    </row>
    <row r="34" ht="123.0" customHeight="1">
      <c r="A34" s="239"/>
      <c r="B34" s="239"/>
      <c r="C34" s="239"/>
      <c r="E34" s="48"/>
      <c r="I34" s="287"/>
      <c r="J34" s="287"/>
      <c r="K34" s="287"/>
      <c r="L34" s="288"/>
      <c r="M34" s="289"/>
      <c r="N34" s="289"/>
      <c r="O34" s="289"/>
      <c r="P34" s="289"/>
    </row>
    <row r="35" ht="47.25" customHeight="1">
      <c r="A35" s="239"/>
      <c r="B35" s="239"/>
      <c r="C35" s="290" t="s">
        <v>214</v>
      </c>
      <c r="L35" s="194" t="s">
        <v>215</v>
      </c>
      <c r="P35" s="289"/>
    </row>
    <row r="36" ht="36.0" customHeight="1">
      <c r="A36" s="239"/>
      <c r="B36" s="239"/>
      <c r="C36" s="291" t="s">
        <v>216</v>
      </c>
      <c r="D36" s="174"/>
      <c r="E36" s="174"/>
      <c r="F36" s="174"/>
      <c r="G36" s="174"/>
      <c r="H36" s="234" t="s">
        <v>100</v>
      </c>
      <c r="I36" s="291" t="s">
        <v>217</v>
      </c>
      <c r="J36" s="174"/>
      <c r="K36" s="174"/>
      <c r="L36" s="174"/>
      <c r="M36" s="174"/>
      <c r="N36" s="174"/>
      <c r="O36" s="234" t="s">
        <v>100</v>
      </c>
      <c r="P36" s="289"/>
    </row>
    <row r="37" ht="36.0" customHeight="1">
      <c r="A37" s="239"/>
      <c r="B37" s="239"/>
      <c r="C37" s="292" t="s">
        <v>218</v>
      </c>
      <c r="D37" s="174"/>
      <c r="E37" s="174"/>
      <c r="F37" s="174"/>
      <c r="G37" s="174"/>
      <c r="H37" s="234" t="s">
        <v>100</v>
      </c>
      <c r="I37" s="242" t="s">
        <v>219</v>
      </c>
      <c r="J37" s="174"/>
      <c r="K37" s="174"/>
      <c r="L37" s="174"/>
      <c r="M37" s="174"/>
      <c r="N37" s="174"/>
      <c r="O37" s="234" t="s">
        <v>100</v>
      </c>
      <c r="P37" s="289"/>
    </row>
    <row r="38" ht="36.0" customHeight="1">
      <c r="A38" s="239"/>
      <c r="B38" s="239"/>
      <c r="C38" s="291" t="s">
        <v>220</v>
      </c>
      <c r="D38" s="174"/>
      <c r="E38" s="174"/>
      <c r="F38" s="174"/>
      <c r="G38" s="174"/>
      <c r="H38" s="234" t="s">
        <v>100</v>
      </c>
      <c r="I38" s="293" t="s">
        <v>221</v>
      </c>
      <c r="J38" s="174"/>
      <c r="K38" s="174"/>
      <c r="L38" s="174"/>
      <c r="M38" s="174"/>
      <c r="N38" s="174"/>
      <c r="O38" s="234" t="s">
        <v>100</v>
      </c>
      <c r="P38" s="289"/>
    </row>
    <row r="39" ht="36.0" customHeight="1">
      <c r="A39" s="239"/>
      <c r="B39" s="239"/>
      <c r="C39" s="291" t="s">
        <v>222</v>
      </c>
      <c r="D39" s="174"/>
      <c r="E39" s="174"/>
      <c r="F39" s="174"/>
      <c r="G39" s="174"/>
      <c r="H39" s="234" t="s">
        <v>100</v>
      </c>
      <c r="I39" s="233" t="s">
        <v>223</v>
      </c>
      <c r="J39" s="174"/>
      <c r="K39" s="174"/>
      <c r="L39" s="174"/>
      <c r="M39" s="174"/>
      <c r="N39" s="174"/>
      <c r="O39" s="234" t="s">
        <v>100</v>
      </c>
      <c r="P39" s="289"/>
    </row>
    <row r="40" ht="36.0" customHeight="1">
      <c r="A40" s="239"/>
      <c r="B40" s="239"/>
      <c r="C40" s="294" t="s">
        <v>224</v>
      </c>
      <c r="D40" s="174"/>
      <c r="E40" s="174"/>
      <c r="F40" s="174"/>
      <c r="G40" s="174"/>
      <c r="H40" s="295" t="s">
        <v>100</v>
      </c>
      <c r="I40" s="291" t="s">
        <v>225</v>
      </c>
      <c r="J40" s="174"/>
      <c r="K40" s="174"/>
      <c r="L40" s="174"/>
      <c r="M40" s="174"/>
      <c r="N40" s="174"/>
      <c r="O40" s="234" t="s">
        <v>100</v>
      </c>
      <c r="P40" s="289"/>
    </row>
    <row r="41" ht="36.0" customHeight="1">
      <c r="A41" s="239"/>
      <c r="B41" s="239"/>
      <c r="C41" s="291" t="s">
        <v>226</v>
      </c>
      <c r="D41" s="174"/>
      <c r="E41" s="174"/>
      <c r="F41" s="174"/>
      <c r="G41" s="174"/>
      <c r="H41" s="234" t="s">
        <v>100</v>
      </c>
      <c r="I41" s="294" t="s">
        <v>227</v>
      </c>
      <c r="J41" s="174"/>
      <c r="K41" s="174"/>
      <c r="L41" s="174"/>
      <c r="M41" s="174"/>
      <c r="N41" s="174"/>
      <c r="O41" s="234" t="s">
        <v>100</v>
      </c>
      <c r="P41" s="289"/>
    </row>
    <row r="42" ht="36.0" customHeight="1">
      <c r="A42" s="239"/>
      <c r="B42" s="239"/>
      <c r="C42" s="294" t="s">
        <v>228</v>
      </c>
      <c r="D42" s="174"/>
      <c r="E42" s="174"/>
      <c r="F42" s="174"/>
      <c r="G42" s="174"/>
      <c r="H42" s="295" t="s">
        <v>100</v>
      </c>
      <c r="I42" s="294" t="s">
        <v>229</v>
      </c>
      <c r="J42" s="174"/>
      <c r="K42" s="174"/>
      <c r="L42" s="174"/>
      <c r="M42" s="174"/>
      <c r="N42" s="174"/>
      <c r="O42" s="234" t="s">
        <v>100</v>
      </c>
      <c r="P42" s="289"/>
    </row>
    <row r="43" ht="36.0" customHeight="1">
      <c r="A43" s="239"/>
      <c r="B43" s="239"/>
      <c r="C43" s="294" t="s">
        <v>230</v>
      </c>
      <c r="D43" s="174"/>
      <c r="E43" s="174"/>
      <c r="F43" s="174"/>
      <c r="G43" s="174"/>
      <c r="H43" s="295" t="s">
        <v>100</v>
      </c>
      <c r="I43" s="296" t="s">
        <v>231</v>
      </c>
      <c r="J43" s="297"/>
      <c r="K43" s="297"/>
      <c r="L43" s="297"/>
      <c r="M43" s="297"/>
      <c r="N43" s="297"/>
      <c r="O43" s="234" t="s">
        <v>100</v>
      </c>
      <c r="P43" s="289"/>
    </row>
    <row r="44" ht="36.0" customHeight="1">
      <c r="A44" s="239"/>
      <c r="B44" s="239"/>
      <c r="C44" s="242" t="s">
        <v>232</v>
      </c>
      <c r="D44" s="174"/>
      <c r="E44" s="174"/>
      <c r="F44" s="174"/>
      <c r="G44" s="174"/>
      <c r="H44" s="298" t="s">
        <v>100</v>
      </c>
      <c r="I44" s="299" t="s">
        <v>233</v>
      </c>
      <c r="J44" s="174"/>
      <c r="K44" s="174"/>
      <c r="L44" s="174"/>
      <c r="M44" s="174"/>
      <c r="N44" s="174"/>
      <c r="O44" s="234" t="s">
        <v>100</v>
      </c>
      <c r="P44" s="289"/>
    </row>
    <row r="45" ht="36.0" customHeight="1">
      <c r="A45" s="239"/>
      <c r="B45" s="239"/>
      <c r="C45" s="299" t="s">
        <v>234</v>
      </c>
      <c r="D45" s="299"/>
      <c r="E45" s="299"/>
      <c r="F45" s="299"/>
      <c r="G45" s="299"/>
      <c r="H45" s="300" t="s">
        <v>100</v>
      </c>
      <c r="I45" s="301" t="s">
        <v>235</v>
      </c>
      <c r="J45" s="174"/>
      <c r="K45" s="174"/>
      <c r="L45" s="174"/>
      <c r="M45" s="174"/>
      <c r="N45" s="174"/>
      <c r="O45" s="300" t="s">
        <v>236</v>
      </c>
      <c r="P45" s="289"/>
    </row>
    <row r="46" ht="36.0" customHeight="1">
      <c r="A46" s="239"/>
      <c r="B46" s="239"/>
      <c r="C46" s="299" t="s">
        <v>237</v>
      </c>
      <c r="D46" s="174"/>
      <c r="E46" s="174"/>
      <c r="F46" s="174"/>
      <c r="G46" s="174"/>
      <c r="H46" s="300" t="s">
        <v>100</v>
      </c>
      <c r="I46" s="302" t="s">
        <v>238</v>
      </c>
      <c r="J46" s="174"/>
      <c r="K46" s="174"/>
      <c r="L46" s="174"/>
      <c r="M46" s="174"/>
      <c r="N46" s="303"/>
      <c r="O46" s="234" t="s">
        <v>100</v>
      </c>
      <c r="P46" s="289"/>
    </row>
    <row r="47" ht="36.0" customHeight="1">
      <c r="A47" s="239"/>
      <c r="B47" s="239"/>
      <c r="C47" s="299" t="s">
        <v>239</v>
      </c>
      <c r="D47" s="174"/>
      <c r="E47" s="174"/>
      <c r="F47" s="174"/>
      <c r="G47" s="174"/>
      <c r="H47" s="300" t="s">
        <v>100</v>
      </c>
      <c r="I47" s="299" t="s">
        <v>240</v>
      </c>
      <c r="J47" s="174"/>
      <c r="K47" s="174"/>
      <c r="L47" s="174"/>
      <c r="M47" s="174"/>
      <c r="N47" s="300"/>
      <c r="O47" s="234" t="s">
        <v>100</v>
      </c>
      <c r="P47" s="289"/>
    </row>
    <row r="48" ht="36.0" customHeight="1">
      <c r="A48" s="239"/>
      <c r="B48" s="239"/>
      <c r="C48" s="299" t="s">
        <v>241</v>
      </c>
      <c r="D48" s="174"/>
      <c r="E48" s="174"/>
      <c r="F48" s="174"/>
      <c r="G48" s="174"/>
      <c r="H48" s="300" t="s">
        <v>100</v>
      </c>
      <c r="P48" s="289"/>
    </row>
    <row r="49" ht="15.0" customHeight="1">
      <c r="A49" s="239"/>
      <c r="B49" s="239"/>
      <c r="C49" s="304"/>
      <c r="D49" s="304"/>
      <c r="E49" s="304"/>
      <c r="F49" s="304"/>
      <c r="G49" s="304"/>
      <c r="H49" s="305"/>
      <c r="I49" s="306"/>
      <c r="J49" s="306"/>
      <c r="K49" s="306"/>
      <c r="L49" s="306"/>
      <c r="M49" s="307"/>
      <c r="N49" s="307"/>
      <c r="O49" s="307"/>
      <c r="P49" s="289"/>
    </row>
    <row r="50" ht="21.75" customHeight="1">
      <c r="A50" s="239"/>
      <c r="B50" s="239"/>
      <c r="C50" s="308"/>
      <c r="D50" s="308"/>
      <c r="E50" s="308"/>
      <c r="F50" s="308"/>
      <c r="G50" s="308"/>
      <c r="H50" s="283" t="s">
        <v>113</v>
      </c>
      <c r="L50" s="285">
        <v>15000.0</v>
      </c>
      <c r="P50" s="289"/>
    </row>
    <row r="51" ht="18.0" customHeight="1">
      <c r="A51" s="239"/>
      <c r="B51" s="239"/>
      <c r="C51" s="239"/>
      <c r="E51" s="48"/>
      <c r="H51" s="286" t="s">
        <v>27</v>
      </c>
      <c r="P51" s="289"/>
    </row>
    <row r="52" ht="26.25" customHeight="1">
      <c r="A52" s="239"/>
      <c r="B52" s="186"/>
      <c r="C52" s="186"/>
      <c r="D52" s="186"/>
      <c r="E52" s="186"/>
      <c r="F52" s="186"/>
      <c r="G52" s="186"/>
      <c r="H52" s="186"/>
      <c r="I52" s="186"/>
      <c r="J52" s="186"/>
      <c r="K52" s="186"/>
      <c r="L52" s="186"/>
      <c r="M52" s="186"/>
      <c r="N52" s="186"/>
      <c r="O52" s="309"/>
      <c r="P52" s="186"/>
      <c r="Q52" s="310"/>
      <c r="R52" s="310"/>
    </row>
    <row r="53" ht="33.75" customHeight="1">
      <c r="A53" s="239"/>
      <c r="B53" s="186"/>
      <c r="C53" s="311" t="s">
        <v>242</v>
      </c>
      <c r="P53" s="186"/>
      <c r="Q53" s="310"/>
      <c r="R53" s="310"/>
    </row>
    <row r="54" ht="30.75" customHeight="1">
      <c r="A54" s="239"/>
      <c r="B54" s="186"/>
      <c r="C54" s="312" t="s">
        <v>243</v>
      </c>
      <c r="P54" s="186"/>
      <c r="Q54" s="310"/>
      <c r="R54" s="310"/>
    </row>
    <row r="55" ht="17.25" customHeight="1">
      <c r="A55" s="239"/>
      <c r="B55" s="186"/>
      <c r="C55" s="312"/>
      <c r="D55" s="312"/>
      <c r="E55" s="312"/>
      <c r="F55" s="312"/>
      <c r="G55" s="313" t="s">
        <v>244</v>
      </c>
      <c r="M55" s="312"/>
      <c r="N55" s="312"/>
      <c r="O55" s="312"/>
      <c r="P55" s="186"/>
      <c r="Q55" s="310"/>
      <c r="R55" s="310"/>
    </row>
    <row r="56" ht="31.5" customHeight="1">
      <c r="A56" s="239"/>
      <c r="B56" s="186"/>
      <c r="C56" s="314" t="s">
        <v>245</v>
      </c>
      <c r="P56" s="186"/>
      <c r="Q56" s="310"/>
      <c r="R56" s="310"/>
    </row>
    <row r="57" ht="17.25" customHeight="1">
      <c r="A57" s="239"/>
      <c r="B57" s="186"/>
      <c r="C57" s="315"/>
      <c r="D57" s="315"/>
      <c r="E57" s="315"/>
      <c r="F57" s="313" t="s">
        <v>246</v>
      </c>
      <c r="N57" s="315"/>
      <c r="O57" s="315"/>
      <c r="P57" s="186"/>
      <c r="Q57" s="310"/>
      <c r="R57" s="310"/>
    </row>
    <row r="58" ht="17.25" customHeight="1">
      <c r="A58" s="239"/>
      <c r="B58" s="186"/>
      <c r="C58" s="315"/>
      <c r="D58" s="315"/>
      <c r="E58" s="315"/>
      <c r="N58" s="315"/>
      <c r="O58" s="315"/>
      <c r="P58" s="186"/>
      <c r="Q58" s="310"/>
      <c r="R58" s="310"/>
    </row>
    <row r="59" ht="33.75" customHeight="1">
      <c r="A59" s="239"/>
      <c r="B59" s="186"/>
      <c r="C59" s="314" t="s">
        <v>247</v>
      </c>
      <c r="P59" s="186"/>
      <c r="Q59" s="310"/>
      <c r="R59" s="310"/>
    </row>
    <row r="60" ht="41.25" customHeight="1">
      <c r="A60" s="239"/>
      <c r="B60" s="186" t="s">
        <v>248</v>
      </c>
      <c r="Q60" s="310"/>
      <c r="R60" s="310"/>
    </row>
    <row r="61" ht="12.75" customHeight="1">
      <c r="A61" s="239"/>
      <c r="B61" s="239"/>
      <c r="C61" s="239"/>
      <c r="E61" s="74"/>
      <c r="R61" s="310"/>
    </row>
    <row r="62" ht="10.5" customHeight="1">
      <c r="A62" s="88"/>
      <c r="B62" s="89"/>
      <c r="C62" s="89"/>
      <c r="D62" s="89" t="s">
        <v>249</v>
      </c>
      <c r="I62" s="2"/>
      <c r="J62" s="2"/>
      <c r="K62" s="2"/>
      <c r="L62" s="2"/>
      <c r="M62" s="2"/>
      <c r="N62" s="2"/>
      <c r="O62" s="2"/>
      <c r="P62" s="2"/>
      <c r="Q62" s="93"/>
    </row>
    <row r="63" ht="19.5" customHeight="1">
      <c r="A63" s="88"/>
      <c r="B63" s="89"/>
      <c r="C63" s="89"/>
      <c r="I63" s="190" t="s">
        <v>56</v>
      </c>
      <c r="L63" s="316" t="s">
        <v>250</v>
      </c>
      <c r="O63" s="316" t="s">
        <v>58</v>
      </c>
      <c r="Q63" s="94"/>
    </row>
    <row r="64" ht="13.5" customHeight="1">
      <c r="A64" s="88"/>
      <c r="B64" s="89"/>
      <c r="C64" s="89"/>
      <c r="I64" s="89"/>
      <c r="J64" s="192"/>
      <c r="N64" s="192"/>
      <c r="Q64" s="94"/>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76">
    <mergeCell ref="C42:G42"/>
    <mergeCell ref="C43:G43"/>
    <mergeCell ref="C44:G44"/>
    <mergeCell ref="C46:G46"/>
    <mergeCell ref="C47:G47"/>
    <mergeCell ref="C48:G48"/>
    <mergeCell ref="C39:G39"/>
    <mergeCell ref="I39:N39"/>
    <mergeCell ref="C40:G40"/>
    <mergeCell ref="I40:N40"/>
    <mergeCell ref="C41:G41"/>
    <mergeCell ref="I41:N41"/>
    <mergeCell ref="I42:N42"/>
    <mergeCell ref="I43:N43"/>
    <mergeCell ref="I44:N44"/>
    <mergeCell ref="I45:N45"/>
    <mergeCell ref="I46:M46"/>
    <mergeCell ref="I47:M47"/>
    <mergeCell ref="H50:K50"/>
    <mergeCell ref="L50:O51"/>
    <mergeCell ref="B60:P60"/>
    <mergeCell ref="E61:Q61"/>
    <mergeCell ref="D62:H64"/>
    <mergeCell ref="I63:K63"/>
    <mergeCell ref="L63:N63"/>
    <mergeCell ref="O63:P63"/>
    <mergeCell ref="J64:M64"/>
    <mergeCell ref="N64:P64"/>
    <mergeCell ref="H51:K51"/>
    <mergeCell ref="C53:O53"/>
    <mergeCell ref="C54:O54"/>
    <mergeCell ref="G55:L55"/>
    <mergeCell ref="C56:O56"/>
    <mergeCell ref="F57:M58"/>
    <mergeCell ref="C59:O59"/>
    <mergeCell ref="K2:P2"/>
    <mergeCell ref="K3:P4"/>
    <mergeCell ref="C6:O6"/>
    <mergeCell ref="C8:I8"/>
    <mergeCell ref="M8:O8"/>
    <mergeCell ref="C9:O9"/>
    <mergeCell ref="C10:M10"/>
    <mergeCell ref="C11:O11"/>
    <mergeCell ref="C12:O12"/>
    <mergeCell ref="C13:O13"/>
    <mergeCell ref="C14:O14"/>
    <mergeCell ref="H16:K16"/>
    <mergeCell ref="L16:O17"/>
    <mergeCell ref="H17:K17"/>
    <mergeCell ref="C20:J20"/>
    <mergeCell ref="M20:O20"/>
    <mergeCell ref="C21:G21"/>
    <mergeCell ref="I21:M21"/>
    <mergeCell ref="C22:G22"/>
    <mergeCell ref="J22:M22"/>
    <mergeCell ref="J23:M23"/>
    <mergeCell ref="J27:M27"/>
    <mergeCell ref="I29:M29"/>
    <mergeCell ref="L31:O32"/>
    <mergeCell ref="H32:K32"/>
    <mergeCell ref="J24:M24"/>
    <mergeCell ref="I25:M25"/>
    <mergeCell ref="C26:G26"/>
    <mergeCell ref="J26:M26"/>
    <mergeCell ref="C27:G27"/>
    <mergeCell ref="C28:G28"/>
    <mergeCell ref="C29:G30"/>
    <mergeCell ref="I37:N37"/>
    <mergeCell ref="I38:N38"/>
    <mergeCell ref="H31:K31"/>
    <mergeCell ref="C35:K35"/>
    <mergeCell ref="L35:O35"/>
    <mergeCell ref="C36:G36"/>
    <mergeCell ref="I36:N36"/>
    <mergeCell ref="C37:G37"/>
    <mergeCell ref="C38:G38"/>
  </mergeCells>
  <printOptions gridLines="1" horizontalCentered="1"/>
  <pageMargins bottom="0.0" footer="0.0" header="0.0" left="0.0" right="0.0" top="0.0"/>
  <pageSetup fitToHeight="0" paperSize="5" cellComments="atEnd" orientation="portrait" pageOrder="overThenDown"/>
  <drawing r:id="rId1"/>
</worksheet>
</file>